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90" yWindow="180" windowWidth="15480" windowHeight="10050" tabRatio="905" firstSheet="1" activeTab="18"/>
  </bookViews>
  <sheets>
    <sheet name="BŞU&quot;A.Russo&quot;" sheetId="1" r:id="rId1"/>
    <sheet name="Bib de colegiu - şc.prof." sheetId="2" r:id="rId2"/>
    <sheet name="Bălţi" sheetId="3" r:id="rId3"/>
    <sheet name="Briceni" sheetId="4" r:id="rId4"/>
    <sheet name="Donduseni" sheetId="5" r:id="rId5"/>
    <sheet name="Drochia" sheetId="6" r:id="rId6"/>
    <sheet name="Edineţ" sheetId="7" r:id="rId7"/>
    <sheet name="Făleşti" sheetId="20" r:id="rId8"/>
    <sheet name="Floreşti" sheetId="8" r:id="rId9"/>
    <sheet name="Glodeni" sheetId="9" r:id="rId10"/>
    <sheet name="Rezina" sheetId="10" r:id="rId11"/>
    <sheet name="Rîşcani" sheetId="11" r:id="rId12"/>
    <sheet name="Sîngerei" sheetId="12" r:id="rId13"/>
    <sheet name="Soroca" sheetId="13" r:id="rId14"/>
    <sheet name="Şoldăneşti" sheetId="14" r:id="rId15"/>
    <sheet name="Teleneşti" sheetId="15" r:id="rId16"/>
    <sheet name="Ungheni" sheetId="16" r:id="rId17"/>
    <sheet name="Totaluri" sheetId="17" r:id="rId18"/>
    <sheet name="diagrame" sheetId="19" r:id="rId19"/>
  </sheets>
  <calcPr calcId="125725"/>
  <customWorkbookViews>
    <customWorkbookView name="Artiom - Личное представление" guid="{9BD4A53C-DAD1-421B-A345-73B3DB93BDA0}" mergeInterval="0" personalView="1" maximized="1" xWindow="1" yWindow="1" windowWidth="1440" windowHeight="680" tabRatio="905" activeSheetId="2"/>
  </customWorkbookViews>
</workbook>
</file>

<file path=xl/calcChain.xml><?xml version="1.0" encoding="utf-8"?>
<calcChain xmlns="http://schemas.openxmlformats.org/spreadsheetml/2006/main">
  <c r="C43" i="17"/>
  <c r="C17"/>
  <c r="D47" i="20"/>
  <c r="E17" i="17" s="1"/>
  <c r="C47" i="20"/>
  <c r="D17" i="17" s="1"/>
  <c r="D43" s="1"/>
  <c r="J47" i="20"/>
  <c r="K17" i="17" s="1"/>
  <c r="I47" i="20"/>
  <c r="J17" i="17" s="1"/>
  <c r="H47" i="20"/>
  <c r="I17" i="17" s="1"/>
  <c r="G47" i="20"/>
  <c r="H17" i="17" s="1"/>
  <c r="F47" i="20"/>
  <c r="G17" i="17" s="1"/>
  <c r="E47" i="20"/>
  <c r="F17" i="17" s="1"/>
  <c r="C52"/>
  <c r="C51"/>
  <c r="C50"/>
  <c r="C49"/>
  <c r="C48"/>
  <c r="C47"/>
  <c r="C46"/>
  <c r="C45"/>
  <c r="C44"/>
  <c r="C42"/>
  <c r="C41"/>
  <c r="C40"/>
  <c r="C39"/>
  <c r="C38"/>
  <c r="B38"/>
  <c r="B37"/>
  <c r="B36"/>
  <c r="B35"/>
  <c r="C23"/>
  <c r="B12"/>
  <c r="B11"/>
  <c r="C26"/>
  <c r="C25"/>
  <c r="C24"/>
  <c r="C22"/>
  <c r="C21"/>
  <c r="C20"/>
  <c r="C19"/>
  <c r="C18"/>
  <c r="C16"/>
  <c r="C15"/>
  <c r="B10"/>
  <c r="B9"/>
  <c r="F43" l="1"/>
  <c r="H43"/>
  <c r="J43"/>
  <c r="G43"/>
  <c r="I43"/>
  <c r="L43"/>
  <c r="E43"/>
  <c r="M43"/>
  <c r="C43" i="4"/>
  <c r="D43"/>
  <c r="E43"/>
  <c r="F43"/>
  <c r="G43"/>
  <c r="H43"/>
  <c r="I43"/>
  <c r="J43"/>
  <c r="C14" i="17"/>
  <c r="C13"/>
  <c r="C12"/>
  <c r="C66" i="16"/>
  <c r="C44" i="10"/>
  <c r="C63" i="1"/>
  <c r="D9" i="17" s="1"/>
  <c r="D49" i="15"/>
  <c r="E49"/>
  <c r="F49"/>
  <c r="G49"/>
  <c r="H49"/>
  <c r="I49"/>
  <c r="J49"/>
  <c r="C49"/>
  <c r="J33" i="14"/>
  <c r="D33"/>
  <c r="E33"/>
  <c r="F33"/>
  <c r="G33"/>
  <c r="H33"/>
  <c r="I33"/>
  <c r="C33"/>
  <c r="J57" i="13"/>
  <c r="D57"/>
  <c r="E57"/>
  <c r="F57"/>
  <c r="G57"/>
  <c r="H57"/>
  <c r="I57"/>
  <c r="C57"/>
  <c r="D52" i="12"/>
  <c r="E52"/>
  <c r="F52"/>
  <c r="G52"/>
  <c r="H52"/>
  <c r="I52"/>
  <c r="J52"/>
  <c r="C52"/>
  <c r="D42" i="11"/>
  <c r="E42"/>
  <c r="F42"/>
  <c r="G42"/>
  <c r="H42"/>
  <c r="I42"/>
  <c r="J42"/>
  <c r="C42"/>
  <c r="D44" i="10"/>
  <c r="E44"/>
  <c r="F44"/>
  <c r="G44"/>
  <c r="H44"/>
  <c r="I44"/>
  <c r="J44"/>
  <c r="D30" i="9"/>
  <c r="E30"/>
  <c r="F30"/>
  <c r="G30"/>
  <c r="H30"/>
  <c r="I30"/>
  <c r="J30"/>
  <c r="C30"/>
  <c r="E51" i="8"/>
  <c r="D51"/>
  <c r="F51"/>
  <c r="G51"/>
  <c r="H51"/>
  <c r="I51"/>
  <c r="J51"/>
  <c r="C51"/>
  <c r="J47" i="6"/>
  <c r="K15" i="17" s="1"/>
  <c r="D29" i="7"/>
  <c r="E29"/>
  <c r="F29"/>
  <c r="G29"/>
  <c r="H29"/>
  <c r="I29"/>
  <c r="J29"/>
  <c r="C29"/>
  <c r="D47" i="6"/>
  <c r="E47"/>
  <c r="F47"/>
  <c r="G47"/>
  <c r="H15" i="17" s="1"/>
  <c r="H47" i="6"/>
  <c r="I47"/>
  <c r="J15" i="17" s="1"/>
  <c r="C47" i="6"/>
  <c r="J14" i="5"/>
  <c r="D14"/>
  <c r="E14"/>
  <c r="F14"/>
  <c r="G14"/>
  <c r="H14"/>
  <c r="I14"/>
  <c r="C14"/>
  <c r="D35" i="3"/>
  <c r="E35"/>
  <c r="F35"/>
  <c r="G35"/>
  <c r="H35"/>
  <c r="I35"/>
  <c r="J35"/>
  <c r="C35"/>
  <c r="D34" i="2"/>
  <c r="E34"/>
  <c r="F34"/>
  <c r="G34"/>
  <c r="H34"/>
  <c r="I34"/>
  <c r="J34"/>
  <c r="C34"/>
  <c r="D16"/>
  <c r="E16"/>
  <c r="F16"/>
  <c r="G16"/>
  <c r="H16"/>
  <c r="I16"/>
  <c r="J16"/>
  <c r="C16"/>
  <c r="D10" i="17" s="1"/>
  <c r="D63" i="1"/>
  <c r="E63"/>
  <c r="F63"/>
  <c r="G63"/>
  <c r="H63"/>
  <c r="I63"/>
  <c r="J63"/>
  <c r="G15" i="17"/>
  <c r="F15"/>
  <c r="I15"/>
  <c r="E15"/>
  <c r="D15"/>
  <c r="D36" l="1"/>
  <c r="K41"/>
  <c r="I41"/>
  <c r="F41"/>
  <c r="E41"/>
  <c r="J41"/>
  <c r="H41"/>
  <c r="G41"/>
  <c r="D41"/>
  <c r="M41"/>
  <c r="L41"/>
  <c r="D35"/>
  <c r="D20" l="1"/>
  <c r="D46" l="1"/>
  <c r="F10"/>
  <c r="F36" s="1"/>
  <c r="G11"/>
  <c r="H10"/>
  <c r="I11"/>
  <c r="J10"/>
  <c r="J36" s="1"/>
  <c r="K11"/>
  <c r="E11"/>
  <c r="D11"/>
  <c r="E37" l="1"/>
  <c r="H36"/>
  <c r="K37"/>
  <c r="I37"/>
  <c r="G37"/>
  <c r="D65"/>
  <c r="D37"/>
  <c r="J11"/>
  <c r="J37" s="1"/>
  <c r="F11"/>
  <c r="F37" s="1"/>
  <c r="H11"/>
  <c r="H37" s="1"/>
  <c r="K10"/>
  <c r="K36" s="1"/>
  <c r="I10"/>
  <c r="I36" s="1"/>
  <c r="G10"/>
  <c r="G36" s="1"/>
  <c r="E10"/>
  <c r="M36" l="1"/>
  <c r="E36"/>
  <c r="L36"/>
  <c r="L37"/>
  <c r="M37"/>
  <c r="F14"/>
  <c r="G14"/>
  <c r="H14"/>
  <c r="I14"/>
  <c r="J14"/>
  <c r="K14"/>
  <c r="E14"/>
  <c r="D14"/>
  <c r="F20"/>
  <c r="F46" s="1"/>
  <c r="G20"/>
  <c r="G46" s="1"/>
  <c r="H20"/>
  <c r="I20"/>
  <c r="I46" s="1"/>
  <c r="J20"/>
  <c r="J46" s="1"/>
  <c r="K20"/>
  <c r="K46" s="1"/>
  <c r="E20"/>
  <c r="F21"/>
  <c r="G21"/>
  <c r="H21"/>
  <c r="I21"/>
  <c r="J21"/>
  <c r="K21"/>
  <c r="E21"/>
  <c r="E66" i="16"/>
  <c r="F66"/>
  <c r="G66"/>
  <c r="H66"/>
  <c r="I66"/>
  <c r="J66"/>
  <c r="D66"/>
  <c r="D26" i="17"/>
  <c r="D13"/>
  <c r="D64"/>
  <c r="D63"/>
  <c r="D25"/>
  <c r="D23"/>
  <c r="D24"/>
  <c r="D22"/>
  <c r="D19"/>
  <c r="D18"/>
  <c r="D12"/>
  <c r="D16"/>
  <c r="D42" s="1"/>
  <c r="D38" l="1"/>
  <c r="D45"/>
  <c r="D50"/>
  <c r="D51"/>
  <c r="D52"/>
  <c r="D40"/>
  <c r="M40"/>
  <c r="L40"/>
  <c r="D44"/>
  <c r="D48"/>
  <c r="D49"/>
  <c r="D39"/>
  <c r="E46"/>
  <c r="L46"/>
  <c r="H46"/>
  <c r="M46"/>
  <c r="K40"/>
  <c r="I40"/>
  <c r="G40"/>
  <c r="E40"/>
  <c r="J40"/>
  <c r="H40"/>
  <c r="F40"/>
  <c r="D21"/>
  <c r="H47" s="1"/>
  <c r="K13"/>
  <c r="K39" s="1"/>
  <c r="J13"/>
  <c r="J39" s="1"/>
  <c r="I13"/>
  <c r="I39" s="1"/>
  <c r="H13"/>
  <c r="H39" s="1"/>
  <c r="G13"/>
  <c r="G39" s="1"/>
  <c r="F13"/>
  <c r="F39" s="1"/>
  <c r="E13"/>
  <c r="E39" s="1"/>
  <c r="K26"/>
  <c r="K52" s="1"/>
  <c r="J26"/>
  <c r="J52" s="1"/>
  <c r="I26"/>
  <c r="I52" s="1"/>
  <c r="H26"/>
  <c r="H52" s="1"/>
  <c r="G26"/>
  <c r="G52" s="1"/>
  <c r="F26"/>
  <c r="F52" s="1"/>
  <c r="E26"/>
  <c r="E52" s="1"/>
  <c r="K9"/>
  <c r="K35" s="1"/>
  <c r="J9"/>
  <c r="J35" s="1"/>
  <c r="I9"/>
  <c r="I35" s="1"/>
  <c r="H9"/>
  <c r="G9"/>
  <c r="G35" s="1"/>
  <c r="F9"/>
  <c r="F35" s="1"/>
  <c r="E9"/>
  <c r="K12"/>
  <c r="K38" s="1"/>
  <c r="J12"/>
  <c r="J38" s="1"/>
  <c r="I12"/>
  <c r="I38" s="1"/>
  <c r="H12"/>
  <c r="H38" s="1"/>
  <c r="G12"/>
  <c r="G38" s="1"/>
  <c r="F12"/>
  <c r="F38" s="1"/>
  <c r="E12"/>
  <c r="E38" s="1"/>
  <c r="K23"/>
  <c r="K49" s="1"/>
  <c r="J23"/>
  <c r="J49" s="1"/>
  <c r="I23"/>
  <c r="I49" s="1"/>
  <c r="H23"/>
  <c r="H49" s="1"/>
  <c r="G23"/>
  <c r="G49" s="1"/>
  <c r="F23"/>
  <c r="F49" s="1"/>
  <c r="E23"/>
  <c r="E49" s="1"/>
  <c r="K22"/>
  <c r="K48" s="1"/>
  <c r="J22"/>
  <c r="J48" s="1"/>
  <c r="I22"/>
  <c r="I48" s="1"/>
  <c r="H22"/>
  <c r="H48" s="1"/>
  <c r="G22"/>
  <c r="G48" s="1"/>
  <c r="F22"/>
  <c r="F48" s="1"/>
  <c r="E22"/>
  <c r="E48" s="1"/>
  <c r="K25"/>
  <c r="K51" s="1"/>
  <c r="J25"/>
  <c r="J51" s="1"/>
  <c r="I25"/>
  <c r="I51" s="1"/>
  <c r="H25"/>
  <c r="H51" s="1"/>
  <c r="G25"/>
  <c r="G51" s="1"/>
  <c r="F25"/>
  <c r="F51" s="1"/>
  <c r="E25"/>
  <c r="E51" s="1"/>
  <c r="K18"/>
  <c r="J18"/>
  <c r="J44" s="1"/>
  <c r="I18"/>
  <c r="I44" s="1"/>
  <c r="H18"/>
  <c r="H44" s="1"/>
  <c r="G18"/>
  <c r="G44" s="1"/>
  <c r="F18"/>
  <c r="F44" s="1"/>
  <c r="E18"/>
  <c r="E44" s="1"/>
  <c r="K16"/>
  <c r="K42" s="1"/>
  <c r="J16"/>
  <c r="J42" s="1"/>
  <c r="I16"/>
  <c r="I42" s="1"/>
  <c r="H16"/>
  <c r="H42" s="1"/>
  <c r="G16"/>
  <c r="G42" s="1"/>
  <c r="F16"/>
  <c r="F42" s="1"/>
  <c r="E16"/>
  <c r="E42" s="1"/>
  <c r="K24"/>
  <c r="K50" s="1"/>
  <c r="J24"/>
  <c r="J50" s="1"/>
  <c r="I24"/>
  <c r="I50" s="1"/>
  <c r="H24"/>
  <c r="H50" s="1"/>
  <c r="G24"/>
  <c r="G50" s="1"/>
  <c r="F24"/>
  <c r="F50" s="1"/>
  <c r="E24"/>
  <c r="E50" s="1"/>
  <c r="F19"/>
  <c r="F45" s="1"/>
  <c r="G19"/>
  <c r="G45" s="1"/>
  <c r="H19"/>
  <c r="H45" s="1"/>
  <c r="I19"/>
  <c r="I45" s="1"/>
  <c r="J19"/>
  <c r="J45" s="1"/>
  <c r="K19"/>
  <c r="K45" s="1"/>
  <c r="E19"/>
  <c r="E45" s="1"/>
  <c r="K44" l="1"/>
  <c r="K43"/>
  <c r="D28"/>
  <c r="H35"/>
  <c r="M35"/>
  <c r="M47"/>
  <c r="E35"/>
  <c r="L35"/>
  <c r="I47"/>
  <c r="E47"/>
  <c r="M39"/>
  <c r="L49"/>
  <c r="M48"/>
  <c r="L44"/>
  <c r="M42"/>
  <c r="M52"/>
  <c r="L51"/>
  <c r="M50"/>
  <c r="G47"/>
  <c r="K47"/>
  <c r="F47"/>
  <c r="J47"/>
  <c r="L39"/>
  <c r="M49"/>
  <c r="L48"/>
  <c r="M44"/>
  <c r="L42"/>
  <c r="L52"/>
  <c r="M51"/>
  <c r="L50"/>
  <c r="M45"/>
  <c r="L38"/>
  <c r="L45"/>
  <c r="M38"/>
  <c r="D66"/>
  <c r="D47"/>
  <c r="D54" s="1"/>
  <c r="E28"/>
  <c r="F28"/>
  <c r="H28"/>
  <c r="H60" s="1"/>
  <c r="G28"/>
  <c r="I28"/>
  <c r="I60" s="1"/>
  <c r="K28"/>
  <c r="K60" s="1"/>
  <c r="J28"/>
  <c r="J60" s="1"/>
  <c r="G54" l="1"/>
  <c r="F54"/>
  <c r="E54"/>
  <c r="M54"/>
  <c r="J54"/>
  <c r="H54"/>
  <c r="L54"/>
  <c r="K54"/>
  <c r="I54"/>
  <c r="L47"/>
  <c r="F60"/>
  <c r="G60"/>
  <c r="E60"/>
  <c r="D60"/>
</calcChain>
</file>

<file path=xl/sharedStrings.xml><?xml version="1.0" encoding="utf-8"?>
<sst xmlns="http://schemas.openxmlformats.org/spreadsheetml/2006/main" count="3587" uniqueCount="1743">
  <si>
    <t>Nr.</t>
  </si>
  <si>
    <t>Nume, Prenume</t>
  </si>
  <si>
    <t>Funcţia</t>
  </si>
  <si>
    <t>Grad de calificare</t>
  </si>
  <si>
    <t>II</t>
  </si>
  <si>
    <t>I</t>
  </si>
  <si>
    <t>superior</t>
  </si>
  <si>
    <t>Studii</t>
  </si>
  <si>
    <t>superioare</t>
  </si>
  <si>
    <t>superioare de specialitate</t>
  </si>
  <si>
    <t>medii</t>
  </si>
  <si>
    <t>medii de specialitate</t>
  </si>
  <si>
    <t>Vechimea de lucru în domeniu</t>
  </si>
  <si>
    <t>Contact</t>
  </si>
  <si>
    <t>e-mail</t>
  </si>
  <si>
    <t>Gaidău Marina</t>
  </si>
  <si>
    <t>bibliotecar</t>
  </si>
  <si>
    <t>Purici Olga</t>
  </si>
  <si>
    <t>Ţirigan Valentina</t>
  </si>
  <si>
    <t>Plută Natalia</t>
  </si>
  <si>
    <t>Vişchiu Elzaveta</t>
  </si>
  <si>
    <t>Pociumbanu Angela</t>
  </si>
  <si>
    <t>Romaniuc Valentina</t>
  </si>
  <si>
    <t>Pogor Eugenia</t>
  </si>
  <si>
    <t>Dreab Valentina</t>
  </si>
  <si>
    <t>Pîrgari Rodica</t>
  </si>
  <si>
    <t>BAZA DE DATE A MEMBRILOR BIN (Biblioteci de Învăţămînt din Nord) ABRM</t>
  </si>
  <si>
    <t>r-nul</t>
  </si>
  <si>
    <t>Glodeni</t>
  </si>
  <si>
    <t>TOTAL</t>
  </si>
  <si>
    <t>A</t>
  </si>
  <si>
    <t>Cugal Elizaveta</t>
  </si>
  <si>
    <t>Soroca</t>
  </si>
  <si>
    <t>0 249 5 82 46</t>
  </si>
  <si>
    <t>0 249 7 24 54</t>
  </si>
  <si>
    <t>0 249 4 12 91</t>
  </si>
  <si>
    <t>LT Dm.Cantemir</t>
  </si>
  <si>
    <t>0 249 2 57 08</t>
  </si>
  <si>
    <t>0 249 7 12 85</t>
  </si>
  <si>
    <t>0 249 5 63 81</t>
  </si>
  <si>
    <t>0 249 2 67 31</t>
  </si>
  <si>
    <t>0 249 7 92 25</t>
  </si>
  <si>
    <t>0 249 4 52 26</t>
  </si>
  <si>
    <t>0 249 2 22 69</t>
  </si>
  <si>
    <t>Nedelscaia Elizaveta</t>
  </si>
  <si>
    <t>0 249 7 32 42</t>
  </si>
  <si>
    <t>Cheptea Elena</t>
  </si>
  <si>
    <t>0 249 7 52 98</t>
  </si>
  <si>
    <t>Ţărnă Nina</t>
  </si>
  <si>
    <t>0 249 7 42 52</t>
  </si>
  <si>
    <t>Bogaci Lilia</t>
  </si>
  <si>
    <t>0 249 5 42 98</t>
  </si>
  <si>
    <t>Şalari Aliona</t>
  </si>
  <si>
    <t>0 249 7 82 81</t>
  </si>
  <si>
    <t>Ravliuc Valentina</t>
  </si>
  <si>
    <t>0 249 7 03 81</t>
  </si>
  <si>
    <t>Coşovscaia Aliona</t>
  </si>
  <si>
    <t>0 249 4 52 47</t>
  </si>
  <si>
    <t>Camerzan Svetlana</t>
  </si>
  <si>
    <t>0 249 5 22 74</t>
  </si>
  <si>
    <t>Ababii Tudor</t>
  </si>
  <si>
    <t>Mişcenco Natalia</t>
  </si>
  <si>
    <t>0 249 5 43 95</t>
  </si>
  <si>
    <t>0 249 7 72 41</t>
  </si>
  <si>
    <t>0 249 2 22 97</t>
  </si>
  <si>
    <t>Cociurca Elena</t>
  </si>
  <si>
    <t>serviciu</t>
  </si>
  <si>
    <t>0 230 2 30 85</t>
  </si>
  <si>
    <t>Mazniuc Galina</t>
  </si>
  <si>
    <t>Şemeacov Natalia</t>
  </si>
  <si>
    <t>Cebanu Ala</t>
  </si>
  <si>
    <t>Ouş Elena</t>
  </si>
  <si>
    <t>Pîrlog Eugenia</t>
  </si>
  <si>
    <t>Surucean Zinaida</t>
  </si>
  <si>
    <t>Captari Valentina</t>
  </si>
  <si>
    <t>Marinescu Lilia</t>
  </si>
  <si>
    <t>Roşca Eugenia</t>
  </si>
  <si>
    <t>Istrati Tamara</t>
  </si>
  <si>
    <t>Scutaru Elena</t>
  </si>
  <si>
    <t>Vrabie Tamara</t>
  </si>
  <si>
    <t>0 230 2 24 57</t>
  </si>
  <si>
    <t>0 230 2 25 89</t>
  </si>
  <si>
    <t>Cveatcovschi Ariadna</t>
  </si>
  <si>
    <t>0 230 2 65 44</t>
  </si>
  <si>
    <t>Şterbulova Tatiana</t>
  </si>
  <si>
    <t>0 230 2 31 02</t>
  </si>
  <si>
    <t>0 230 2 30 71</t>
  </si>
  <si>
    <t>0 230 2 32 71</t>
  </si>
  <si>
    <t>0 230 41 4 20</t>
  </si>
  <si>
    <t>0 230 7 52 81</t>
  </si>
  <si>
    <t>0 230 61 3 61</t>
  </si>
  <si>
    <t>0 230 9 24 32</t>
  </si>
  <si>
    <t>0 230 6 02 18</t>
  </si>
  <si>
    <t>Grincu Nina</t>
  </si>
  <si>
    <t>0 230 9 36 07</t>
  </si>
  <si>
    <t>0 230 4 82 65</t>
  </si>
  <si>
    <t>0 230 5 22 66</t>
  </si>
  <si>
    <t>Cibotari Maria</t>
  </si>
  <si>
    <t>0 230 5 76 12</t>
  </si>
  <si>
    <t>Glijin Valentina</t>
  </si>
  <si>
    <t>0 230 5 92 25</t>
  </si>
  <si>
    <t>Popescu Ala</t>
  </si>
  <si>
    <t>0 230 9 35 25</t>
  </si>
  <si>
    <t>Cebotarenco Rodica</t>
  </si>
  <si>
    <t>0 230 7 23 66</t>
  </si>
  <si>
    <t>Batreac Svetlana</t>
  </si>
  <si>
    <t>0 230 7 94 09</t>
  </si>
  <si>
    <t>Belous Ludmila</t>
  </si>
  <si>
    <t>0 230 7 12 99</t>
  </si>
  <si>
    <t>Bulat Aliona</t>
  </si>
  <si>
    <t>0 230 7 00 54</t>
  </si>
  <si>
    <t>Afanas Agafia</t>
  </si>
  <si>
    <t>0 230 4 21 18</t>
  </si>
  <si>
    <t>Blajen Tamara</t>
  </si>
  <si>
    <t>0 230 9 34 54</t>
  </si>
  <si>
    <t>Şestacov Dina</t>
  </si>
  <si>
    <t>0 230 5 13 17</t>
  </si>
  <si>
    <t>Gorceag Elena</t>
  </si>
  <si>
    <t>0 230 4 45 46</t>
  </si>
  <si>
    <t>Cetulean Svetlana</t>
  </si>
  <si>
    <t>0 230 5 32 18</t>
  </si>
  <si>
    <t>Bejenaru Tamara</t>
  </si>
  <si>
    <t>0 230 6 23 62</t>
  </si>
  <si>
    <t>Zgardan Larisa</t>
  </si>
  <si>
    <t>0 230 4 01 55</t>
  </si>
  <si>
    <t>Bostan Aliona</t>
  </si>
  <si>
    <t>0 230 4 56 01</t>
  </si>
  <si>
    <t>Ţîmbalist Elena</t>
  </si>
  <si>
    <t>0 251 9 35 28</t>
  </si>
  <si>
    <t>Ursachi Mariana</t>
  </si>
  <si>
    <t>0 230 4 74 00</t>
  </si>
  <si>
    <t>Lisnic Svetlana</t>
  </si>
  <si>
    <t>0 230 4 32 76</t>
  </si>
  <si>
    <t>Celac Nina</t>
  </si>
  <si>
    <t>0 230 9 42 36</t>
  </si>
  <si>
    <t>Ursu Ludmila</t>
  </si>
  <si>
    <t>0 230 4 35 12</t>
  </si>
  <si>
    <t>Gheorghiţă Natalia</t>
  </si>
  <si>
    <t>0 230 6 43 87</t>
  </si>
  <si>
    <t>Procopii Liliana</t>
  </si>
  <si>
    <t>0 230 7 34 03</t>
  </si>
  <si>
    <t>Rusnac Zinaida</t>
  </si>
  <si>
    <t>0 251 4 82 47</t>
  </si>
  <si>
    <t>Bruma Larisa</t>
  </si>
  <si>
    <t>0 230 4 88 81</t>
  </si>
  <si>
    <t>Muşcinschi Raisa</t>
  </si>
  <si>
    <t>0 230 4 25 62</t>
  </si>
  <si>
    <t>Balanici Zinaida</t>
  </si>
  <si>
    <t>0 230 4 90 18</t>
  </si>
  <si>
    <t>Levco Natalia</t>
  </si>
  <si>
    <t>0 230 7 85 90</t>
  </si>
  <si>
    <t>Zabrian Stela</t>
  </si>
  <si>
    <t>0 230 4 09 72</t>
  </si>
  <si>
    <t>Galuzinschi Valentina</t>
  </si>
  <si>
    <t>0 230 4 62 73</t>
  </si>
  <si>
    <t>Potoroc Zinaida</t>
  </si>
  <si>
    <t>0 230 3 34 91</t>
  </si>
  <si>
    <t>Edineţ</t>
  </si>
  <si>
    <t>Ursu Taisia</t>
  </si>
  <si>
    <t>0 246 2 24 97</t>
  </si>
  <si>
    <t>Caminscaia Lilia</t>
  </si>
  <si>
    <t>0 246 7 11 90</t>
  </si>
  <si>
    <t>Picerinscaia Tatiana</t>
  </si>
  <si>
    <t>0 246 7 54 56</t>
  </si>
  <si>
    <t>Ţîţei Vera</t>
  </si>
  <si>
    <t>0 246 5 16 46</t>
  </si>
  <si>
    <t>Gudumac Emilia</t>
  </si>
  <si>
    <t>0 246 4 16 09</t>
  </si>
  <si>
    <t>Brighidin Violeta</t>
  </si>
  <si>
    <t>0 246 7 65 34</t>
  </si>
  <si>
    <t>Zara Veronica</t>
  </si>
  <si>
    <t>0 246 6 53 03</t>
  </si>
  <si>
    <t>Vladimir Ludmila</t>
  </si>
  <si>
    <t>0 246 6 82 94</t>
  </si>
  <si>
    <t>Ciobanu Svetlana</t>
  </si>
  <si>
    <t>0 246 5 42 21</t>
  </si>
  <si>
    <t>Guzun Maria</t>
  </si>
  <si>
    <t>0 246 6 06 09</t>
  </si>
  <si>
    <t>Andruh Rodica</t>
  </si>
  <si>
    <t>0 246 9 34 92</t>
  </si>
  <si>
    <t>Vedeanu Marina</t>
  </si>
  <si>
    <t>0 246 6 13 01</t>
  </si>
  <si>
    <t>Ilco Ana</t>
  </si>
  <si>
    <t>0 246 6 44 91</t>
  </si>
  <si>
    <t>Nica Lilia</t>
  </si>
  <si>
    <t>0 246 5 53 88</t>
  </si>
  <si>
    <t>Gudumac Nadejda</t>
  </si>
  <si>
    <t>0 246 7 82 15</t>
  </si>
  <si>
    <t>Butoşan Ludmila</t>
  </si>
  <si>
    <t>0 246 4 82 96</t>
  </si>
  <si>
    <t>Sîncu Svetlana</t>
  </si>
  <si>
    <t>0 246 5 61 17</t>
  </si>
  <si>
    <t>Brighidin Lidia</t>
  </si>
  <si>
    <t>0 246 6 74 67</t>
  </si>
  <si>
    <t>Chesari Ana</t>
  </si>
  <si>
    <t>0 246 5 01 43</t>
  </si>
  <si>
    <t>Gorcinschi Maria</t>
  </si>
  <si>
    <t>0 246 2 70 97</t>
  </si>
  <si>
    <t>Floreşti</t>
  </si>
  <si>
    <t>Olaru Ludmila</t>
  </si>
  <si>
    <t>0 250 2 15 69</t>
  </si>
  <si>
    <t>Lîsenco Svetlana</t>
  </si>
  <si>
    <t>0 250 2 22 72</t>
  </si>
  <si>
    <t>Şura Nina</t>
  </si>
  <si>
    <t>0 250 2 12 71</t>
  </si>
  <si>
    <t>Dobîndă Silvia</t>
  </si>
  <si>
    <t>0 250 4 52 18</t>
  </si>
  <si>
    <t>0 250 7 15 79</t>
  </si>
  <si>
    <t>Rusu Natalia</t>
  </si>
  <si>
    <t>0 250 5 73 60</t>
  </si>
  <si>
    <t>Sochircă Vera</t>
  </si>
  <si>
    <t>0 250 6 61 67</t>
  </si>
  <si>
    <t>Popa Claudia</t>
  </si>
  <si>
    <t>0 250 5 12 87</t>
  </si>
  <si>
    <t>Vacarciuc Mihai</t>
  </si>
  <si>
    <t>0 250 6 12 09</t>
  </si>
  <si>
    <t>Lavric Tatiana</t>
  </si>
  <si>
    <t>Napercovscaia Natalia</t>
  </si>
  <si>
    <t>0 250 6 22 41</t>
  </si>
  <si>
    <t>Lungu Natalia</t>
  </si>
  <si>
    <t>0 250 3 92 28</t>
  </si>
  <si>
    <t>Cebotaru Rodica</t>
  </si>
  <si>
    <t>0 250 3 82 35</t>
  </si>
  <si>
    <t>Gîncu Ludmila</t>
  </si>
  <si>
    <t>0 250 4 32 56</t>
  </si>
  <si>
    <t>Crivorucico Galina</t>
  </si>
  <si>
    <t>0 250 4 43 59</t>
  </si>
  <si>
    <t>Nagrineac Nina</t>
  </si>
  <si>
    <t>0 250 6 54 16</t>
  </si>
  <si>
    <t>Cenuşa Tamara</t>
  </si>
  <si>
    <t>Roşietici</t>
  </si>
  <si>
    <t>0 250 4 83 19</t>
  </si>
  <si>
    <t>Sochircă Antonela</t>
  </si>
  <si>
    <t>0 250 4 63 00</t>
  </si>
  <si>
    <t>Cebotaru Ala</t>
  </si>
  <si>
    <t>0 250 2 56 49</t>
  </si>
  <si>
    <t>Ergiu Eleonora</t>
  </si>
  <si>
    <t>0 250 5 75 11</t>
  </si>
  <si>
    <t>Bălănescu Raisa</t>
  </si>
  <si>
    <t>0 250 5 54 29</t>
  </si>
  <si>
    <t>Zubco Maria</t>
  </si>
  <si>
    <t>0 250 6 84 75</t>
  </si>
  <si>
    <t>Potoroacă Mariana</t>
  </si>
  <si>
    <t>0 250 3 94 03</t>
  </si>
  <si>
    <t>Solonari Vera</t>
  </si>
  <si>
    <t>0 250 9 34 73</t>
  </si>
  <si>
    <t>0 250 7 19 21</t>
  </si>
  <si>
    <t>Clima Claudia</t>
  </si>
  <si>
    <t>0 250 3 34 14</t>
  </si>
  <si>
    <t>Balica Ludmila</t>
  </si>
  <si>
    <t>0 250 4 02 11</t>
  </si>
  <si>
    <t>Morari Cecilia</t>
  </si>
  <si>
    <t>0 250 6 26 49</t>
  </si>
  <si>
    <t>Moroşanu Mariana</t>
  </si>
  <si>
    <t>0 250 4 22 17</t>
  </si>
  <si>
    <t>Velişco Elena</t>
  </si>
  <si>
    <t>0 250 3 63 08</t>
  </si>
  <si>
    <t>Slimovschi Nina</t>
  </si>
  <si>
    <t>0 250 6 12 25</t>
  </si>
  <si>
    <t>Rotaru Tamata</t>
  </si>
  <si>
    <t>0 250 5 32 85</t>
  </si>
  <si>
    <t>Melnic Natalia</t>
  </si>
  <si>
    <t>0 250 2 14 49</t>
  </si>
  <si>
    <t>0 250 4 92 28</t>
  </si>
  <si>
    <t>Teleneşti</t>
  </si>
  <si>
    <t>Furculiţă Lilia</t>
  </si>
  <si>
    <t>Ciulucani</t>
  </si>
  <si>
    <t>0 258 9 38 21</t>
  </si>
  <si>
    <t>g_ciulucani@mail.ru</t>
  </si>
  <si>
    <t>Burlacu Galina</t>
  </si>
  <si>
    <t>Negureni</t>
  </si>
  <si>
    <t>0 258 6 03 74</t>
  </si>
  <si>
    <t>scnegureni@mtc_tl.md</t>
  </si>
  <si>
    <t>Dănilă Svetlana</t>
  </si>
  <si>
    <t>Chiţcani</t>
  </si>
  <si>
    <t>0 258 7 62 26</t>
  </si>
  <si>
    <t>scchitca@mtc.md</t>
  </si>
  <si>
    <t>Drăguţă Raisa</t>
  </si>
  <si>
    <t>Crăsnăşeni</t>
  </si>
  <si>
    <t>0 258 6 12 71</t>
  </si>
  <si>
    <t>sccrasna@mail.ru</t>
  </si>
  <si>
    <t>Vechiu Raisa</t>
  </si>
  <si>
    <t>Suhuluceni</t>
  </si>
  <si>
    <t>0 258 7 57 62</t>
  </si>
  <si>
    <t>smsuhuluceni@mail.ru</t>
  </si>
  <si>
    <t>Străjescu Claudia</t>
  </si>
  <si>
    <t>Verejeni</t>
  </si>
  <si>
    <t>0 258 6 75 88</t>
  </si>
  <si>
    <t>sm_verejeni@yondex.ru</t>
  </si>
  <si>
    <t>Tihon Ludmila</t>
  </si>
  <si>
    <t>Cîşla</t>
  </si>
  <si>
    <t>0 258 6 64 16</t>
  </si>
  <si>
    <t>gimcasla@mail.ru</t>
  </si>
  <si>
    <t>Matfei Maria</t>
  </si>
  <si>
    <t>Budăi</t>
  </si>
  <si>
    <t>0 258 6 33 45</t>
  </si>
  <si>
    <t>gimbudai@yahoo.com</t>
  </si>
  <si>
    <t>Cîrjă Maria</t>
  </si>
  <si>
    <t>Ordăşei</t>
  </si>
  <si>
    <t>0 258 6 82 88</t>
  </si>
  <si>
    <t>sc_ordasei@yahoo.com</t>
  </si>
  <si>
    <t>Stratan Claudia</t>
  </si>
  <si>
    <t>Zgărdeşti</t>
  </si>
  <si>
    <t>0 258 4 52 87</t>
  </si>
  <si>
    <t>gim_zgardesti@mail.ru</t>
  </si>
  <si>
    <t>Ambrosie Ala</t>
  </si>
  <si>
    <t>Ţînţăreni</t>
  </si>
  <si>
    <t>0 258 6 95 06</t>
  </si>
  <si>
    <t>lt_tintar@mail.ru</t>
  </si>
  <si>
    <t>Iscra Tamara</t>
  </si>
  <si>
    <t>Codrul Nou</t>
  </si>
  <si>
    <t>0 258 6 90 79</t>
  </si>
  <si>
    <t>sccodrunou@mail.ru</t>
  </si>
  <si>
    <t>Casian Natalia</t>
  </si>
  <si>
    <t>Ghermăneşti</t>
  </si>
  <si>
    <t>0 258 7 55 90</t>
  </si>
  <si>
    <t>g_ghermanesti@mail.ru</t>
  </si>
  <si>
    <t>Badan Nina</t>
  </si>
  <si>
    <t>Coropceni</t>
  </si>
  <si>
    <t>0 258 7 52 47</t>
  </si>
  <si>
    <t>g_coropceni@mail.ru</t>
  </si>
  <si>
    <t>Rusu Rodica</t>
  </si>
  <si>
    <t>Nucăreni</t>
  </si>
  <si>
    <t>0 258 4 63 60</t>
  </si>
  <si>
    <t>scnucareni@mtc_tl.md</t>
  </si>
  <si>
    <t>Ţuvrilă Raisa</t>
  </si>
  <si>
    <t>Codru</t>
  </si>
  <si>
    <t>0 258 5 22 41</t>
  </si>
  <si>
    <t>g_codru61@mail.ru</t>
  </si>
  <si>
    <t>Radu Ludmila</t>
  </si>
  <si>
    <t>Băneşti</t>
  </si>
  <si>
    <t>0 258 5 72 71</t>
  </si>
  <si>
    <t>banestivechi@mail.ru</t>
  </si>
  <si>
    <t>Comerzan Vera</t>
  </si>
  <si>
    <t>Brînzenii Vechi</t>
  </si>
  <si>
    <t>0 258 7 02 84</t>
  </si>
  <si>
    <t>lt_brinzeniivechi@mail.ru</t>
  </si>
  <si>
    <t>Gabură Maria</t>
  </si>
  <si>
    <t>Sărăteni</t>
  </si>
  <si>
    <t>0 258 7 33 35</t>
  </si>
  <si>
    <t>lic_sarateni@mail.ru</t>
  </si>
  <si>
    <t>Voloşciuc Ludmila</t>
  </si>
  <si>
    <t>Ratuş</t>
  </si>
  <si>
    <t>0 258 7 12 66</t>
  </si>
  <si>
    <t>g_ratus@mail.ru</t>
  </si>
  <si>
    <t>Ureche Angela</t>
  </si>
  <si>
    <t>Scorţeni</t>
  </si>
  <si>
    <t>0 258 7 73 29</t>
  </si>
  <si>
    <t>butnarugh@mail.ru</t>
  </si>
  <si>
    <t>Murjac Maria</t>
  </si>
  <si>
    <t>Căzăneşti</t>
  </si>
  <si>
    <t>0 258 7 23 00</t>
  </si>
  <si>
    <t>gimnaziu-cz@mail.ru</t>
  </si>
  <si>
    <t>Nemţelea Tamara</t>
  </si>
  <si>
    <t>Vadul Leca</t>
  </si>
  <si>
    <t>0 258 7 25 27</t>
  </si>
  <si>
    <t>costandoi_lilia@mail.ru</t>
  </si>
  <si>
    <t>Codreanu Veaceslav</t>
  </si>
  <si>
    <t>Cucioaia</t>
  </si>
  <si>
    <t>0 258 4 92 26</t>
  </si>
  <si>
    <t>scucioaia@yandex.ru</t>
  </si>
  <si>
    <t>Lungu Alexandra</t>
  </si>
  <si>
    <t>Mihalaşa</t>
  </si>
  <si>
    <t>0 258 2 44 15</t>
  </si>
  <si>
    <t>eugeniavirlan@yahoo.com</t>
  </si>
  <si>
    <t>Rotari Maria</t>
  </si>
  <si>
    <t>or. Teleneşti</t>
  </si>
  <si>
    <t>0 258 5 12 75</t>
  </si>
  <si>
    <t>lucianblaga@list.ru</t>
  </si>
  <si>
    <t>Vicol Tamara</t>
  </si>
  <si>
    <t>Mîndreşti</t>
  </si>
  <si>
    <t>0 258 4 48 40</t>
  </si>
  <si>
    <t>ltmindre@mail.ru</t>
  </si>
  <si>
    <t>Prîsnei Zamfira</t>
  </si>
  <si>
    <t>Chiştelniţa</t>
  </si>
  <si>
    <t>0 258 7 89 83</t>
  </si>
  <si>
    <t>sc_chistelnita@mail.ru</t>
  </si>
  <si>
    <t>Roşca Maria</t>
  </si>
  <si>
    <t>Ineşti</t>
  </si>
  <si>
    <t>0 258 5 04 48</t>
  </si>
  <si>
    <t>sc_inesti@mail.ru</t>
  </si>
  <si>
    <t>Taran Valentina</t>
  </si>
  <si>
    <t>Bogzeşti</t>
  </si>
  <si>
    <t>0 258 4 33 72</t>
  </si>
  <si>
    <t>bogzesti@mail.ru</t>
  </si>
  <si>
    <t>Şclearov Maria</t>
  </si>
  <si>
    <t>Leuşeni</t>
  </si>
  <si>
    <t>0 258 7 44 73</t>
  </si>
  <si>
    <t>sc_leuseni@mail.ru</t>
  </si>
  <si>
    <t>Şarban Angela</t>
  </si>
  <si>
    <t>Pistruieni</t>
  </si>
  <si>
    <t>0 258 6 83 66</t>
  </si>
  <si>
    <t>pistruieni@mail.ru</t>
  </si>
  <si>
    <t>Cardare Irina</t>
  </si>
  <si>
    <t>0 258 2 41 66</t>
  </si>
  <si>
    <t>g.eminescu@mail.ru</t>
  </si>
  <si>
    <t>Carcea Claudia</t>
  </si>
  <si>
    <t>Băneştii Noi</t>
  </si>
  <si>
    <t>0 258 5 76 29</t>
  </si>
  <si>
    <t>Gim.banestiinoi@mail.ru</t>
  </si>
  <si>
    <t>Burduja Maria</t>
  </si>
  <si>
    <t>Hirişeni</t>
  </si>
  <si>
    <t>0 258 9 30 19</t>
  </si>
  <si>
    <t>scmhiriseni@mail.ru</t>
  </si>
  <si>
    <t>Rotaru Valentina</t>
  </si>
  <si>
    <t>Ghiliceni</t>
  </si>
  <si>
    <t>0 258 6 63 01</t>
  </si>
  <si>
    <t>Timuş Nina</t>
  </si>
  <si>
    <t>Văsieni</t>
  </si>
  <si>
    <t>0 258 5 52 74</t>
  </si>
  <si>
    <t>gimn_vasieni@mail.ru</t>
  </si>
  <si>
    <t>Stan Galina</t>
  </si>
  <si>
    <t>Tîrşiţei</t>
  </si>
  <si>
    <t>0 258 9 29 10</t>
  </si>
  <si>
    <t>sctirsit@rambler.ru</t>
  </si>
  <si>
    <t>Frunză Nina</t>
  </si>
  <si>
    <t>0 258 2 23 53</t>
  </si>
  <si>
    <t>scoalaauxiliaratelenesti@mail.md</t>
  </si>
  <si>
    <t>Starîş Gavril</t>
  </si>
  <si>
    <t>Brînzenii Noi</t>
  </si>
  <si>
    <t>0 258 7 02 39</t>
  </si>
  <si>
    <t>gim.mr.noi@mail.ru</t>
  </si>
  <si>
    <t>Sîngerei</t>
  </si>
  <si>
    <t>Grosu Maria</t>
  </si>
  <si>
    <t>Pepeni</t>
  </si>
  <si>
    <t>Mîndrilă V-na</t>
  </si>
  <si>
    <t>valcris@mail.ru</t>
  </si>
  <si>
    <t>Steţiuc Svetlana</t>
  </si>
  <si>
    <t>Ungureanu Zina</t>
  </si>
  <si>
    <t>0 262 2 30 21</t>
  </si>
  <si>
    <t>Pedcenco Claudia</t>
  </si>
  <si>
    <t>0 262 2 36 36</t>
  </si>
  <si>
    <t>Crihan Raisa</t>
  </si>
  <si>
    <t>Munteanu Maria</t>
  </si>
  <si>
    <t>Chişcăreni</t>
  </si>
  <si>
    <t>0 262 4 15 62</t>
  </si>
  <si>
    <t>Surdu Ana</t>
  </si>
  <si>
    <t>Cubolta</t>
  </si>
  <si>
    <t>0 262 5 86 29</t>
  </si>
  <si>
    <t>Ursu Vera</t>
  </si>
  <si>
    <t>Sîngerei Noi</t>
  </si>
  <si>
    <t>0 262 7 35 34</t>
  </si>
  <si>
    <t>Ţvigunov Rodica</t>
  </si>
  <si>
    <t>Biruinţa</t>
  </si>
  <si>
    <t>0 262 6 14 90</t>
  </si>
  <si>
    <t>Buga Ada</t>
  </si>
  <si>
    <t>Rădoaia</t>
  </si>
  <si>
    <t>0 262 3 75 05</t>
  </si>
  <si>
    <t>Gaivas Maria</t>
  </si>
  <si>
    <t>0 262 3 76 00</t>
  </si>
  <si>
    <t>Peresunco Olea</t>
  </si>
  <si>
    <t>Drăgăneşti</t>
  </si>
  <si>
    <t>Grigărăuca</t>
  </si>
  <si>
    <t>0 262 5 13 08</t>
  </si>
  <si>
    <t>Velinciuc Maria</t>
  </si>
  <si>
    <t>Heciul Nou</t>
  </si>
  <si>
    <t>0 262 5 73 39</t>
  </si>
  <si>
    <t>Potîngă Ana</t>
  </si>
  <si>
    <t>Alexandreni</t>
  </si>
  <si>
    <t>0 262 6 19 93</t>
  </si>
  <si>
    <t>Rotaru Dina</t>
  </si>
  <si>
    <t>Bălăşeşti</t>
  </si>
  <si>
    <t>Gorohovchcii Maria</t>
  </si>
  <si>
    <t>BiliceniiNoi</t>
  </si>
  <si>
    <t>0 262 3 23 25</t>
  </si>
  <si>
    <t>Rusu Ecaterina</t>
  </si>
  <si>
    <t>Bilicenii Vechi</t>
  </si>
  <si>
    <t>0 262 3 35 04</t>
  </si>
  <si>
    <t>Ungureanu Angela</t>
  </si>
  <si>
    <t>Bursuceni</t>
  </si>
  <si>
    <t>0 262 5 62 73</t>
  </si>
  <si>
    <t>Mitronici Angela</t>
  </si>
  <si>
    <t>A/IN</t>
  </si>
  <si>
    <t>Ciucueni</t>
  </si>
  <si>
    <t>0 262 5 03 49</t>
  </si>
  <si>
    <t>Teacă Lucreţia</t>
  </si>
  <si>
    <t>Cotiugenii Mici</t>
  </si>
  <si>
    <t>0 262 9 32 65</t>
  </si>
  <si>
    <t>Trofimciuc Oxsana</t>
  </si>
  <si>
    <t>Copăceni</t>
  </si>
  <si>
    <t>0 262 3 04 56</t>
  </si>
  <si>
    <t>Cavca Olesea</t>
  </si>
  <si>
    <t>Cozeşti</t>
  </si>
  <si>
    <t>0 262 9 27 37</t>
  </si>
  <si>
    <t>Gratii Maria</t>
  </si>
  <si>
    <t>Dumbrăviţa</t>
  </si>
  <si>
    <t>0 262 4 32 94</t>
  </si>
  <si>
    <t>Berezova Polina</t>
  </si>
  <si>
    <t>Dobrogea Veche</t>
  </si>
  <si>
    <t>0 262 5 95 56</t>
  </si>
  <si>
    <t>Heciul Vechi</t>
  </si>
  <si>
    <t>0 262 3 23 22</t>
  </si>
  <si>
    <t>Ungurean</t>
  </si>
  <si>
    <t>Iz.Vechi</t>
  </si>
  <si>
    <t>0 262 3 43 03</t>
  </si>
  <si>
    <t>Şcolnic Irina</t>
  </si>
  <si>
    <t>Burac Ana</t>
  </si>
  <si>
    <t>Marineşti</t>
  </si>
  <si>
    <t>0 262 7 37 53</t>
  </si>
  <si>
    <t>Romanciuc Ana</t>
  </si>
  <si>
    <t>Mihailovca</t>
  </si>
  <si>
    <t>0 262 3 59 53</t>
  </si>
  <si>
    <t>Socolovschii Victoria</t>
  </si>
  <si>
    <t>Mîndreştii Noi</t>
  </si>
  <si>
    <t>0 262 4 52 40</t>
  </si>
  <si>
    <t>Moraru Viorica</t>
  </si>
  <si>
    <t>Petrovca</t>
  </si>
  <si>
    <t>0 262 3 56 15</t>
  </si>
  <si>
    <t>Lupaşcu Vera</t>
  </si>
  <si>
    <t>Prepeliţa</t>
  </si>
  <si>
    <t>0 262 5 24 73</t>
  </si>
  <si>
    <t>Cerevatov Ana</t>
  </si>
  <si>
    <t>Sacarovca</t>
  </si>
  <si>
    <t>0 262 3 94 67</t>
  </si>
  <si>
    <t>Jurjiu Elena</t>
  </si>
  <si>
    <t>Sl.Chişcăreni</t>
  </si>
  <si>
    <t>0 262 4 13 50</t>
  </si>
  <si>
    <t>Răileanu Galina</t>
  </si>
  <si>
    <t>Sloveanca</t>
  </si>
  <si>
    <t>0 262 9 22 13</t>
  </si>
  <si>
    <t>Bejenari Maria</t>
  </si>
  <si>
    <t>Tăura Veche</t>
  </si>
  <si>
    <t>0 262 5 53 19</t>
  </si>
  <si>
    <t>Duduc Svetlana</t>
  </si>
  <si>
    <t>Ţambula</t>
  </si>
  <si>
    <t>0 262 3 14 23</t>
  </si>
  <si>
    <t>Botnari Irina</t>
  </si>
  <si>
    <t>Ţîpleşti</t>
  </si>
  <si>
    <t>0 262 4 43 80</t>
  </si>
  <si>
    <t>Gorina Nina</t>
  </si>
  <si>
    <t>Ţîpliteşti</t>
  </si>
  <si>
    <t>0 262 4 44 95</t>
  </si>
  <si>
    <t>Cumpătă Elena</t>
  </si>
  <si>
    <t>Flămînzeni</t>
  </si>
  <si>
    <t>Enişevschii Olea</t>
  </si>
  <si>
    <t>Valea Norocului</t>
  </si>
  <si>
    <t>0 262 3 84 58</t>
  </si>
  <si>
    <t>Aramă C</t>
  </si>
  <si>
    <t>Bobletici</t>
  </si>
  <si>
    <t>0 262 3 63 52</t>
  </si>
  <si>
    <t>Babinciuc Marina</t>
  </si>
  <si>
    <t>Şoldăneşti</t>
  </si>
  <si>
    <t>Gavriliţă Nicolae</t>
  </si>
  <si>
    <t>0 272 5 46 20</t>
  </si>
  <si>
    <t>Volontir Victor</t>
  </si>
  <si>
    <t>0 272 4 92 50</t>
  </si>
  <si>
    <t>Ursachi Zorina</t>
  </si>
  <si>
    <t>0 272 4 12 56</t>
  </si>
  <si>
    <t>Dugnean Lucia</t>
  </si>
  <si>
    <t>0 272 5 31 76</t>
  </si>
  <si>
    <t>Guţan Carolina</t>
  </si>
  <si>
    <t>0 272 5 43 13</t>
  </si>
  <si>
    <t>Baleca Ana</t>
  </si>
  <si>
    <t>0 272 4 22 67</t>
  </si>
  <si>
    <t>Melnic Mariana</t>
  </si>
  <si>
    <t>0 272 5 52 07</t>
  </si>
  <si>
    <t>Boriţchi Lola</t>
  </si>
  <si>
    <t>0 272 5 82 52</t>
  </si>
  <si>
    <t>Morari Lucia</t>
  </si>
  <si>
    <t>0 272 4 45 12</t>
  </si>
  <si>
    <t>Grăjdian Lilia</t>
  </si>
  <si>
    <t>0 272 4 51 58</t>
  </si>
  <si>
    <t>Nacu Alina</t>
  </si>
  <si>
    <t>0 272 4 34 45</t>
  </si>
  <si>
    <t>Druciuc Florica</t>
  </si>
  <si>
    <t>0 272 5 52 70</t>
  </si>
  <si>
    <t>Brînză Maia</t>
  </si>
  <si>
    <t>0 272 5 72 47</t>
  </si>
  <si>
    <t>Vlas Aurica</t>
  </si>
  <si>
    <t>Vlas.aurica@gmail.com</t>
  </si>
  <si>
    <t>Cornea Felomia</t>
  </si>
  <si>
    <t>0 272 5 23 71</t>
  </si>
  <si>
    <t>Guţan Eugenia</t>
  </si>
  <si>
    <t>0 272 4 52 14</t>
  </si>
  <si>
    <t>Sandic Valentina</t>
  </si>
  <si>
    <t>0 272 5 12 01</t>
  </si>
  <si>
    <t>Cazac Olda</t>
  </si>
  <si>
    <t>Rusu Larisa</t>
  </si>
  <si>
    <t>0 272 2 22 00</t>
  </si>
  <si>
    <t>Lazări Clara</t>
  </si>
  <si>
    <t>0 272 7 47 99</t>
  </si>
  <si>
    <t>Cveatcovschi Lucia</t>
  </si>
  <si>
    <t>0 272 7 43 49</t>
  </si>
  <si>
    <t>Morari Olga</t>
  </si>
  <si>
    <t>0 272 2 55 49</t>
  </si>
  <si>
    <t>Odagiu Dina</t>
  </si>
  <si>
    <t>0 272 6 21 60</t>
  </si>
  <si>
    <t>Doruc Zinaida</t>
  </si>
  <si>
    <t>0 272 5 13 80</t>
  </si>
  <si>
    <t>Roga Mariana</t>
  </si>
  <si>
    <t>0 272 4 82 98</t>
  </si>
  <si>
    <t>Bălţi</t>
  </si>
  <si>
    <t>Botnari Victoria</t>
  </si>
  <si>
    <t>0 231 6 80 02</t>
  </si>
  <si>
    <t>Brodescu Greta</t>
  </si>
  <si>
    <t>0 231 3 04 55</t>
  </si>
  <si>
    <t>Tiglea Ana</t>
  </si>
  <si>
    <t>0 231 7 66 59</t>
  </si>
  <si>
    <t>Nogai Nina</t>
  </si>
  <si>
    <t>0 231 6 19 01</t>
  </si>
  <si>
    <t>Mirgorodscaia Liudmila</t>
  </si>
  <si>
    <t>0 231 4 03 92</t>
  </si>
  <si>
    <t>Malear Alina</t>
  </si>
  <si>
    <t>0 231 4 34 38</t>
  </si>
  <si>
    <t>Iulic Galina</t>
  </si>
  <si>
    <t>0 231 4 13 59</t>
  </si>
  <si>
    <t>Russu Nadejda</t>
  </si>
  <si>
    <t>0 231 2 79 98</t>
  </si>
  <si>
    <t>Butahina Izida</t>
  </si>
  <si>
    <t>0 231 6 18 42</t>
  </si>
  <si>
    <t>Cheptea Zinaida</t>
  </si>
  <si>
    <t>0 231 6 23 91</t>
  </si>
  <si>
    <t>Corja Liudmila</t>
  </si>
  <si>
    <t>0 231 4 35 38</t>
  </si>
  <si>
    <t>Tîrnovean Valentina</t>
  </si>
  <si>
    <t>0 231 6 31 99</t>
  </si>
  <si>
    <t>Palataicova Nadejda</t>
  </si>
  <si>
    <t>0 231 3 79 32</t>
  </si>
  <si>
    <t>Noreli Galina</t>
  </si>
  <si>
    <t>0 231 3 85 06</t>
  </si>
  <si>
    <t>Romaha Natalia</t>
  </si>
  <si>
    <t>0 231 4 18 14</t>
  </si>
  <si>
    <t>Lambandî Jana</t>
  </si>
  <si>
    <t>0 231 6 95 55</t>
  </si>
  <si>
    <t>Solomahina Elena</t>
  </si>
  <si>
    <t>0 231 7 59 77</t>
  </si>
  <si>
    <t>Potloga Liudmila</t>
  </si>
  <si>
    <t>0 231 5 52 87</t>
  </si>
  <si>
    <t>Beleac Aliona</t>
  </si>
  <si>
    <t>Lîsîi Galina</t>
  </si>
  <si>
    <t>0 231 7 68 57</t>
  </si>
  <si>
    <t>Moscalu Larisa</t>
  </si>
  <si>
    <t>0 231 7 50 11</t>
  </si>
  <si>
    <t>Şeico Oliga</t>
  </si>
  <si>
    <t>0 231 4 09 83</t>
  </si>
  <si>
    <t>Colodeznova Vera</t>
  </si>
  <si>
    <t>0 231 3 85 15</t>
  </si>
  <si>
    <t>Dubceac Lidia</t>
  </si>
  <si>
    <t>0 231 3 74 18</t>
  </si>
  <si>
    <t>Tcacenco Marina</t>
  </si>
  <si>
    <t>0 231 3 20 27</t>
  </si>
  <si>
    <t>Mîţu Valentina</t>
  </si>
  <si>
    <t>0 231 6 18 25</t>
  </si>
  <si>
    <t>Dubinscaia Mariana</t>
  </si>
  <si>
    <t>0 231 6 18 80</t>
  </si>
  <si>
    <t>bibliotecari</t>
  </si>
  <si>
    <t>Ababi Lilia</t>
  </si>
  <si>
    <t>Bibliotecar principal</t>
  </si>
  <si>
    <t>or. Balţi, BSU US"Alecu Russo"</t>
  </si>
  <si>
    <t>0 231 52 443</t>
  </si>
  <si>
    <t>Aculov Taisia</t>
  </si>
  <si>
    <t>Bibliograf principal</t>
  </si>
  <si>
    <t>Bibliograf</t>
  </si>
  <si>
    <t>0 231 52 426</t>
  </si>
  <si>
    <t>Afatin Igor</t>
  </si>
  <si>
    <t>Director adj. Inform.</t>
  </si>
  <si>
    <t>0 231 52 446</t>
  </si>
  <si>
    <t>Antonova Antonina</t>
  </si>
  <si>
    <t>Bibliotecr</t>
  </si>
  <si>
    <t>0 231 52 433</t>
  </si>
  <si>
    <t>Cazacu Gabriela</t>
  </si>
  <si>
    <t>Cecan Svetlana</t>
  </si>
  <si>
    <t>0 231 52 417</t>
  </si>
  <si>
    <t>Ciobanu Silvia</t>
  </si>
  <si>
    <t>Şef serviciu</t>
  </si>
  <si>
    <t>0 231 52 424</t>
  </si>
  <si>
    <t>0 231 52 419</t>
  </si>
  <si>
    <t>Costiucenco Natalia</t>
  </si>
  <si>
    <t>Şef oficiu</t>
  </si>
  <si>
    <t>Bibliotecar</t>
  </si>
  <si>
    <t>Cosumov Dorina</t>
  </si>
  <si>
    <t>0 231 52 432</t>
  </si>
  <si>
    <t>Covalciuc Stela</t>
  </si>
  <si>
    <t>Cristian Elena</t>
  </si>
  <si>
    <t>Cucu Adella</t>
  </si>
  <si>
    <t>0 231 52 444</t>
  </si>
  <si>
    <t>Cruglov Lina</t>
  </si>
  <si>
    <t>0 231 52 425</t>
  </si>
  <si>
    <t>Culicov Natalia</t>
  </si>
  <si>
    <t>Barbaroş Veronica</t>
  </si>
  <si>
    <t>0 231 52 418</t>
  </si>
  <si>
    <t>Belcovschi Galina</t>
  </si>
  <si>
    <t>Fotescu Maria</t>
  </si>
  <si>
    <t>Ganea Varvara</t>
  </si>
  <si>
    <t>Gore Mira</t>
  </si>
  <si>
    <t>Hăbăşescu Angela</t>
  </si>
  <si>
    <t>Iavorscaia Liliana</t>
  </si>
  <si>
    <t>Iulic Margareta</t>
  </si>
  <si>
    <t>0 231 52 450</t>
  </si>
  <si>
    <t>Lichii Nelea</t>
  </si>
  <si>
    <t>Lîsîi Ala</t>
  </si>
  <si>
    <t>Luchianic Nina</t>
  </si>
  <si>
    <t>Restaurator</t>
  </si>
  <si>
    <t>0 231 52 410</t>
  </si>
  <si>
    <t>Harconiţa Elena</t>
  </si>
  <si>
    <t xml:space="preserve">Director </t>
  </si>
  <si>
    <t>0 231 52 445</t>
  </si>
  <si>
    <t>elena.harconita@mail.ru</t>
  </si>
  <si>
    <t>Magher Marina</t>
  </si>
  <si>
    <t>Melnic Lilia</t>
  </si>
  <si>
    <t>Mihaluţa Aculina</t>
  </si>
  <si>
    <t>Director adjunct</t>
  </si>
  <si>
    <t>0 231 52 435</t>
  </si>
  <si>
    <t>Musteaţă Ariadna</t>
  </si>
  <si>
    <t>0 231 52 431</t>
  </si>
  <si>
    <t>Nagherneac Anna</t>
  </si>
  <si>
    <t>Palii Gherda</t>
  </si>
  <si>
    <t>Pascal Eugenia</t>
  </si>
  <si>
    <t>aculina12@mail.ru</t>
  </si>
  <si>
    <t>Postolati Maria</t>
  </si>
  <si>
    <t>0 231 52 434</t>
  </si>
  <si>
    <t>Prian Tatiana</t>
  </si>
  <si>
    <t>Pogrebneac Tatiana</t>
  </si>
  <si>
    <t>Purici Aliona</t>
  </si>
  <si>
    <t>Răileanu Ludmila</t>
  </si>
  <si>
    <t>Sapagovchi Galina</t>
  </si>
  <si>
    <t>Spînu Polina</t>
  </si>
  <si>
    <t>0 231 52 423</t>
  </si>
  <si>
    <t>Stratan Elena</t>
  </si>
  <si>
    <t>0 231 52 427</t>
  </si>
  <si>
    <t>Şulman Marina</t>
  </si>
  <si>
    <t>Topalo Valentina</t>
  </si>
  <si>
    <t>0 231 52 442</t>
  </si>
  <si>
    <t>Turculeţ Maria</t>
  </si>
  <si>
    <t>Ţurcan Elena</t>
  </si>
  <si>
    <t>Vacarciuc Valentina</t>
  </si>
  <si>
    <t>Zadainova Snejana</t>
  </si>
  <si>
    <t>Zadiraico Lucia</t>
  </si>
  <si>
    <t>Zdibneac Elena</t>
  </si>
  <si>
    <t>Scurtu Elena</t>
  </si>
  <si>
    <t>Zalîgaev Irina</t>
  </si>
  <si>
    <t>iga_ike@mail.ru</t>
  </si>
  <si>
    <t>culicov.natalia@gmail.com</t>
  </si>
  <si>
    <t>sciobanu64@gmail.com</t>
  </si>
  <si>
    <t>ludmila.railean@gmail.com</t>
  </si>
  <si>
    <t>ala.lisii97biblioteca@gmail.com</t>
  </si>
  <si>
    <t>elturcan@gmail.com</t>
  </si>
  <si>
    <t>belcovschi.galina@gmail.com</t>
  </si>
  <si>
    <t>antonova.antonina29@gmail.com</t>
  </si>
  <si>
    <t>cucuadella@gmail.com</t>
  </si>
  <si>
    <t>valentina.vacarciuc62@gmail.com</t>
  </si>
  <si>
    <t>maria.postolati@gmail.com</t>
  </si>
  <si>
    <t>maghermarina@gmail.ru</t>
  </si>
  <si>
    <t>gherdapalii@gmail.com</t>
  </si>
  <si>
    <t>angelahabasescu@gmail.com</t>
  </si>
  <si>
    <t>ababililia@gmail.com</t>
  </si>
  <si>
    <t>svetlana.cecan@gmal.com</t>
  </si>
  <si>
    <t>elena.stratan1@gmail.com</t>
  </si>
  <si>
    <t>melnics@inbox.ru</t>
  </si>
  <si>
    <t>gabitasmd@mail.ru</t>
  </si>
  <si>
    <t>armusteata@gmail.com</t>
  </si>
  <si>
    <t>tatianapogrebneac@gmail.ru</t>
  </si>
  <si>
    <t>Irina.Zaligaeva@mail.ru</t>
  </si>
  <si>
    <t>Lina.Cruglova@mail.ru</t>
  </si>
  <si>
    <t>revencovarvara@gmail.com</t>
  </si>
  <si>
    <t>nellylichii@mail.ru</t>
  </si>
  <si>
    <t>valeandew@gmail.com</t>
  </si>
  <si>
    <t>elenagrama@list.ru</t>
  </si>
  <si>
    <t>anita_ray@freemail.ru</t>
  </si>
  <si>
    <t xml:space="preserve">mfotescu@list.ru </t>
  </si>
  <si>
    <t>takulova@yandex.ru</t>
  </si>
  <si>
    <t>iavorski.lilea@mail.ru</t>
  </si>
  <si>
    <t>kovalchuc@bk.ru</t>
  </si>
  <si>
    <t>rita.iulic@gmail.com</t>
  </si>
  <si>
    <t>natalia.costiucenco18@gmail.com</t>
  </si>
  <si>
    <t>elena.cristian12@gmail.com</t>
  </si>
  <si>
    <t>zeia66@mail.ru</t>
  </si>
  <si>
    <t>polinaspinutudoran@gmail.com</t>
  </si>
  <si>
    <t>zadiraicolucia@gmail.com</t>
  </si>
  <si>
    <t>snejanazadainova@gmail.com</t>
  </si>
  <si>
    <t>usb753bsu@gmail.com</t>
  </si>
  <si>
    <t>prian.tatiana@usb.md</t>
  </si>
  <si>
    <t>neatestaţi</t>
  </si>
  <si>
    <t>grad II</t>
  </si>
  <si>
    <t>grad I</t>
  </si>
  <si>
    <t>Colescnic Valentina</t>
  </si>
  <si>
    <t>Colegiul Politehnic, Bălţi</t>
  </si>
  <si>
    <t>Duca Elena</t>
  </si>
  <si>
    <t>Taşnic Lilia</t>
  </si>
  <si>
    <t>Colegiul Pedagogic "M. Eminescu, Soroca</t>
  </si>
  <si>
    <t>Colegiul Pedagogic "Gh. Asachi", Lipcani</t>
  </si>
  <si>
    <t>Colegiul  de medicină, Bălţi</t>
  </si>
  <si>
    <t>Macovscaia Axenia</t>
  </si>
  <si>
    <t>Colegiul de Muzică ţi Ped., Bălţi</t>
  </si>
  <si>
    <t>Zazulea Inga</t>
  </si>
  <si>
    <t>Colegiul Feroviar, Bălţi</t>
  </si>
  <si>
    <t>Ionel Ana</t>
  </si>
  <si>
    <t>Onofreiciuc Polina</t>
  </si>
  <si>
    <t>Colegiul  de Industrie Uşoară, Bălţi</t>
  </si>
  <si>
    <t>Guşan Serafima</t>
  </si>
  <si>
    <t>Fediuc Iraida</t>
  </si>
  <si>
    <t>Savciuc Olimpiada</t>
  </si>
  <si>
    <t>Şcoala profesională Nr 6, Bălţi</t>
  </si>
  <si>
    <t>Şcoala profesională Nr 1, Bălţi</t>
  </si>
  <si>
    <t>Şcoala profesională Nr 4, Bălţi</t>
  </si>
  <si>
    <t>Ungureanu Rodica</t>
  </si>
  <si>
    <t>Şcoala profesională Nr 3, Bălţi</t>
  </si>
  <si>
    <t>Croitman Ludmila</t>
  </si>
  <si>
    <t>Kurilova Svetlana</t>
  </si>
  <si>
    <t>Şcoala profesională Nr 2, Bălţi</t>
  </si>
  <si>
    <t xml:space="preserve">Biblioteci de colegiu </t>
  </si>
  <si>
    <t>Gimnaziul nr.4</t>
  </si>
  <si>
    <t>Gimnaziul nr. 19</t>
  </si>
  <si>
    <t>LT „B.P.Haşdeu”</t>
  </si>
  <si>
    <t>LT”D.Cantemir”</t>
  </si>
  <si>
    <t>Gimnaziul nr. 10</t>
  </si>
  <si>
    <t>LT”V.Maiakovskii”</t>
  </si>
  <si>
    <t>LT”G.Coşbuc”</t>
  </si>
  <si>
    <t>LT”A.Cuza”</t>
  </si>
  <si>
    <t>LT „M.Lomonosov”</t>
  </si>
  <si>
    <t>LT”V.Alexandri”</t>
  </si>
  <si>
    <t>Gimnaziul 3</t>
  </si>
  <si>
    <t>LT”Şt.cel Mare”</t>
  </si>
  <si>
    <t>LT”M.Eminescu”</t>
  </si>
  <si>
    <t>LT”M.Gorikii”</t>
  </si>
  <si>
    <t>LT”L.Blaga”</t>
  </si>
  <si>
    <t>Gimnaziul nr.7</t>
  </si>
  <si>
    <t>Şcoala internat</t>
  </si>
  <si>
    <t>Gimnaziul nr.16</t>
  </si>
  <si>
    <t>Gimnaziul nr.6</t>
  </si>
  <si>
    <t>Gimnaziu nr.2</t>
  </si>
  <si>
    <t>Gimnaziul nr.14</t>
  </si>
  <si>
    <t>LT”N.Gogol”</t>
  </si>
  <si>
    <t>Şcoala primară nr.21</t>
  </si>
  <si>
    <t>Şc. internat  vslabvăzători</t>
  </si>
  <si>
    <t>DÎTS</t>
  </si>
  <si>
    <t>Denumirea instituţiei</t>
  </si>
  <si>
    <t>LT L.Tolstoi</t>
  </si>
  <si>
    <t>Gim.  s. Duşmani</t>
  </si>
  <si>
    <t>Gim.,  s. Camenca</t>
  </si>
  <si>
    <t>Gim., s. Iabloana</t>
  </si>
  <si>
    <t>Gim., s.Cajba</t>
  </si>
  <si>
    <t>LT,  s. Limbenii Vechi</t>
  </si>
  <si>
    <t>Gim., s.Sturzovca</t>
  </si>
  <si>
    <t>LT , s. Sturzovca</t>
  </si>
  <si>
    <t>LT, s. Petrunea</t>
  </si>
  <si>
    <t>LT, or. Glodeni</t>
  </si>
  <si>
    <t>Gim., s. Iabloana (rus)</t>
  </si>
  <si>
    <t>LT, s. Ciuciulea</t>
  </si>
  <si>
    <t>LT, s. Cobani</t>
  </si>
  <si>
    <t>LT, s. Hîjdieni</t>
  </si>
  <si>
    <t>LT, s. Danu</t>
  </si>
  <si>
    <t>Gim., s. Buteşti</t>
  </si>
  <si>
    <t>LT, s. Balatina</t>
  </si>
  <si>
    <t>LT, s. Cuhneşti</t>
  </si>
  <si>
    <t>Gim, s. Sămăşcani</t>
  </si>
  <si>
    <t>Gimn., s. Şipca</t>
  </si>
  <si>
    <t>Gimn. ,,A. Lupan „ , s.Mihuleni</t>
  </si>
  <si>
    <t>LT ,,Ştefan cel Mare” , or. Şoldăneşti</t>
  </si>
  <si>
    <t>LT, s. Cuşmirca</t>
  </si>
  <si>
    <t>LT, s.Cotiujenii Mari</t>
  </si>
  <si>
    <t>LT ,, A. Ciubotaru”, s.  Cobîlea</t>
  </si>
  <si>
    <t>Gimn., s. Climăuţii de Jos</t>
  </si>
  <si>
    <t>Gimn., s. Salcia</t>
  </si>
  <si>
    <t>Gimn., s. Socol</t>
  </si>
  <si>
    <t>Gimn., s. Chipeşca</t>
  </si>
  <si>
    <t>LT ,, D. Matcovschi”, s. Vadul Raşcov</t>
  </si>
  <si>
    <t>LT, s. Răspopeni</t>
  </si>
  <si>
    <t>Gimn., s. Cotiujenii Mari</t>
  </si>
  <si>
    <t>Gimn., s. Cot</t>
  </si>
  <si>
    <t>LT, s. Olişcani</t>
  </si>
  <si>
    <t>Şc. Primară, or. Şoldăneşti</t>
  </si>
  <si>
    <t>Gimn., s. Şestaci</t>
  </si>
  <si>
    <t>Gimn., s. Parcani</t>
  </si>
  <si>
    <t>Gimn., s. Dobruşa</t>
  </si>
  <si>
    <t>LT ,,A. Mateevici”</t>
  </si>
  <si>
    <t>Gimn., s. Cobîlea</t>
  </si>
  <si>
    <t>Gimn., s. Fuzăuca</t>
  </si>
  <si>
    <t>DGÎTS, or. Şoldăneşti</t>
  </si>
  <si>
    <t>Gimn., s. Glinjeni</t>
  </si>
  <si>
    <t>Biblioteca Ştiinţifică a US "Alecu Russo" din Bălţi</t>
  </si>
  <si>
    <t>Biblioteci şcolare</t>
  </si>
  <si>
    <t>mun.</t>
  </si>
  <si>
    <t>Gim., s. Gaşpar</t>
  </si>
  <si>
    <t>Gim., s. Rotunda</t>
  </si>
  <si>
    <t>Gim., s. Hincauţi</t>
  </si>
  <si>
    <t>Gim., s. Lopatnic</t>
  </si>
  <si>
    <t>Gim., s. Hlinaia</t>
  </si>
  <si>
    <t>Gim., s. Tîrnova</t>
  </si>
  <si>
    <t>Gim., s. Cepeleuţi</t>
  </si>
  <si>
    <t>Gim., s. Terebna</t>
  </si>
  <si>
    <t>Gim., s. Badragii Vechi</t>
  </si>
  <si>
    <t>Gim., s. Volodeni</t>
  </si>
  <si>
    <t>Gim., s. Şofrîncani</t>
  </si>
  <si>
    <t>Gim., s. Ruseni</t>
  </si>
  <si>
    <t>Localitatea</t>
  </si>
  <si>
    <t>universitare</t>
  </si>
  <si>
    <t>de colegiu</t>
  </si>
  <si>
    <t>şc.profesionale</t>
  </si>
  <si>
    <t>şcolare</t>
  </si>
  <si>
    <t>Biblioteci şcoli profesionale mun. Bălţi</t>
  </si>
  <si>
    <t>Donduşeni</t>
  </si>
  <si>
    <t>Vazdauţan Valeriu</t>
  </si>
  <si>
    <t>s. Tîrnova</t>
  </si>
  <si>
    <t>0 251 5 54 54</t>
  </si>
  <si>
    <t>Donici Galina</t>
  </si>
  <si>
    <t>s. Sudarca</t>
  </si>
  <si>
    <t>0 251 7 82 55</t>
  </si>
  <si>
    <t>Eşanu Elena</t>
  </si>
  <si>
    <t>s. Ţaul</t>
  </si>
  <si>
    <t>0 251 6 13 09</t>
  </si>
  <si>
    <t>Navroţchi Svetlana</t>
  </si>
  <si>
    <t>or. Donduşeni</t>
  </si>
  <si>
    <t>0 251 2 30 74</t>
  </si>
  <si>
    <t>Cervaciuc Maria</t>
  </si>
  <si>
    <t>s. Cernoleuca</t>
  </si>
  <si>
    <t>0 251 7 74 40</t>
  </si>
  <si>
    <t>Rezina</t>
  </si>
  <si>
    <t>Ciorbă Lidia</t>
  </si>
  <si>
    <t>0 254 2 39 81</t>
  </si>
  <si>
    <t>Opincă Lidia</t>
  </si>
  <si>
    <t>0 254 2 44 79</t>
  </si>
  <si>
    <t>Dicusar Lilea</t>
  </si>
  <si>
    <t>0 254 4 33 46</t>
  </si>
  <si>
    <t>Gradjiu Efimia</t>
  </si>
  <si>
    <t>0 254 5 02 79</t>
  </si>
  <si>
    <t>Proca Olga</t>
  </si>
  <si>
    <t>0 254 2 25 52</t>
  </si>
  <si>
    <t>Duca Svetlana</t>
  </si>
  <si>
    <t>0 254 2 16 65</t>
  </si>
  <si>
    <t>Artin Lidia</t>
  </si>
  <si>
    <t>0 254 2 22 44</t>
  </si>
  <si>
    <t>Mihu Adriana</t>
  </si>
  <si>
    <t>0 254 4 62 07</t>
  </si>
  <si>
    <t>Roşca Ludmila</t>
  </si>
  <si>
    <t>L.T., s. Ignăţei</t>
  </si>
  <si>
    <t>0 254 4 82 75</t>
  </si>
  <si>
    <t>Crangaci Mira</t>
  </si>
  <si>
    <t>Marcu Aculina</t>
  </si>
  <si>
    <t>0 254 4 73 06</t>
  </si>
  <si>
    <t>0 254 7 63 34</t>
  </si>
  <si>
    <t>Roşca Iulia</t>
  </si>
  <si>
    <t>0 254 5 12 83</t>
  </si>
  <si>
    <t>Pănuţă Ala</t>
  </si>
  <si>
    <t>0 254 7 42 20</t>
  </si>
  <si>
    <t>Condrea Svetlana</t>
  </si>
  <si>
    <t>0 254 4 93 42</t>
  </si>
  <si>
    <t>Taban Margareta</t>
  </si>
  <si>
    <t>0 254 9 28 20</t>
  </si>
  <si>
    <t>Stratu Tatiana</t>
  </si>
  <si>
    <t>0 254 7 32 38</t>
  </si>
  <si>
    <t>Nica Maria</t>
  </si>
  <si>
    <t>0 254 6 62 94</t>
  </si>
  <si>
    <t>Panfilii Viorica</t>
  </si>
  <si>
    <t>0 254 6 42 85</t>
  </si>
  <si>
    <t xml:space="preserve">Macovei Elena </t>
  </si>
  <si>
    <t>0 254 4 22 21</t>
  </si>
  <si>
    <t>Stavinschi Galina</t>
  </si>
  <si>
    <t>0 254 7 82 39</t>
  </si>
  <si>
    <t>Bîtcă Mariana</t>
  </si>
  <si>
    <t>0 254 4 02 68</t>
  </si>
  <si>
    <t>Obadă Veronica</t>
  </si>
  <si>
    <t>0 254 6 52 69</t>
  </si>
  <si>
    <t>Zaharia Eudochia</t>
  </si>
  <si>
    <t>0 254 4 12 19</t>
  </si>
  <si>
    <t>Spatari Liliana</t>
  </si>
  <si>
    <t>0 254 6 32 30</t>
  </si>
  <si>
    <t>Rîşcani</t>
  </si>
  <si>
    <t>Canţîr Maria</t>
  </si>
  <si>
    <t>0 256 5 63 09</t>
  </si>
  <si>
    <t>Şoşu Luminiţa</t>
  </si>
  <si>
    <t>Albot Valentina</t>
  </si>
  <si>
    <t>0 256 3 23 42</t>
  </si>
  <si>
    <t>0 256 7 62 47</t>
  </si>
  <si>
    <t>Ciuprineac Valentina</t>
  </si>
  <si>
    <t>0 256 2 62 40</t>
  </si>
  <si>
    <t>Burlacu Ana</t>
  </si>
  <si>
    <t>0 256 2 29 63</t>
  </si>
  <si>
    <t>Isac Valentina</t>
  </si>
  <si>
    <t>0 256 7 42 89</t>
  </si>
  <si>
    <t>Ropot Natalia</t>
  </si>
  <si>
    <t>0 256 9 26 85</t>
  </si>
  <si>
    <t>Pîntea Dina</t>
  </si>
  <si>
    <t>0 256 7 23 39</t>
  </si>
  <si>
    <t>Vrancea Maria</t>
  </si>
  <si>
    <t>0 256 6 13 19</t>
  </si>
  <si>
    <t>0 256 4 52 93</t>
  </si>
  <si>
    <t>Cojocaru Tatiana</t>
  </si>
  <si>
    <t>0 256 4 33 46</t>
  </si>
  <si>
    <t xml:space="preserve">Coteaţă Larisa </t>
  </si>
  <si>
    <t>0 256 5 12 82</t>
  </si>
  <si>
    <t>Ţîbuleac Zinaida</t>
  </si>
  <si>
    <t>0 256 4 82 83</t>
  </si>
  <si>
    <t>Bîrsan Lidia</t>
  </si>
  <si>
    <t>0 256 7 83 84</t>
  </si>
  <si>
    <t>Şubina Ana</t>
  </si>
  <si>
    <t>0 256 4 72 30</t>
  </si>
  <si>
    <t>Manole Nina</t>
  </si>
  <si>
    <t>0 256 6 62 86</t>
  </si>
  <si>
    <t>Cucuta Aliona</t>
  </si>
  <si>
    <t>0 256 9 28 31</t>
  </si>
  <si>
    <t>Borş Natalia</t>
  </si>
  <si>
    <t>0 256 2 32 09</t>
  </si>
  <si>
    <t>Rusu Valentina</t>
  </si>
  <si>
    <t>0 256 4 22 57</t>
  </si>
  <si>
    <t>Bogaci Ana</t>
  </si>
  <si>
    <t>0 256 4 62 80</t>
  </si>
  <si>
    <t>Anton Iulia</t>
  </si>
  <si>
    <t>0 256 4 03 98</t>
  </si>
  <si>
    <t>Bugai Elena</t>
  </si>
  <si>
    <t>0 256 6 52 31</t>
  </si>
  <si>
    <t>Ureche Maia</t>
  </si>
  <si>
    <t>0 256 4 25 54</t>
  </si>
  <si>
    <t>Iaz Ludmila</t>
  </si>
  <si>
    <t>0 256 7 62 18</t>
  </si>
  <si>
    <t>Zincovscaia Anjela</t>
  </si>
  <si>
    <t>0 256 7 52 93</t>
  </si>
  <si>
    <t>Gora Natalia</t>
  </si>
  <si>
    <t>0 254 7 62 17</t>
  </si>
  <si>
    <t>Trînbaci Lucia</t>
  </si>
  <si>
    <t>0 254 6 22 74</t>
  </si>
  <si>
    <t>Negară Margareta</t>
  </si>
  <si>
    <t>0 254 9 31 56</t>
  </si>
  <si>
    <t>Banaga Vera</t>
  </si>
  <si>
    <t>0 254 9 21 14</t>
  </si>
  <si>
    <t>Borovschi Svetlana</t>
  </si>
  <si>
    <t>0 254 2 61 46</t>
  </si>
  <si>
    <t>Sapaniuc Valentina</t>
  </si>
  <si>
    <t>0 254 7 53 22</t>
  </si>
  <si>
    <t>Rotari Valentina</t>
  </si>
  <si>
    <t>0 254 7 92 32</t>
  </si>
  <si>
    <t>Corovai Svetlana</t>
  </si>
  <si>
    <t>0 254 5 15 80</t>
  </si>
  <si>
    <t>Medveţchi Rodica</t>
  </si>
  <si>
    <t>0 254 7 73 43</t>
  </si>
  <si>
    <t>Scutelinic Galina</t>
  </si>
  <si>
    <t>Serjantu Iurii</t>
  </si>
  <si>
    <t>Ababii Larisa</t>
  </si>
  <si>
    <t>0 256 4 42 38</t>
  </si>
  <si>
    <t>Olaru Iulia</t>
  </si>
  <si>
    <t>0 256 7 33 64</t>
  </si>
  <si>
    <t>Guzun Lilia</t>
  </si>
  <si>
    <t>0 256 7 32 44</t>
  </si>
  <si>
    <t>Scripnic Tatiana</t>
  </si>
  <si>
    <t>0 256 6 42 89</t>
  </si>
  <si>
    <t>Răilean Claudia</t>
  </si>
  <si>
    <t>0 256 7 14 40</t>
  </si>
  <si>
    <t>Morari Daniela</t>
  </si>
  <si>
    <t>0 256 6 62 22</t>
  </si>
  <si>
    <t>Maţaeva Svetlana</t>
  </si>
  <si>
    <t>0 256 9 42 82</t>
  </si>
  <si>
    <t>Prodaniuc</t>
  </si>
  <si>
    <t>0 256 7 00 99</t>
  </si>
  <si>
    <t>LT., s. Corlăteni</t>
  </si>
  <si>
    <t>LT., "E.Coşeriu" s. Mihăileni</t>
  </si>
  <si>
    <t>LT., "C. Porumbescu" s. Nicoreni</t>
  </si>
  <si>
    <t>LT.,"L.Damian", or. Rîşcani</t>
  </si>
  <si>
    <t>LT., "D. Cantemir", or. Rîşcani</t>
  </si>
  <si>
    <t>LT., s. Varatic</t>
  </si>
  <si>
    <t>LT. "L.Gherman" s. Zăicani</t>
  </si>
  <si>
    <t>Gim., s. Aluniş</t>
  </si>
  <si>
    <t>Gim., s. Hiliuţi</t>
  </si>
  <si>
    <t>Gim., s. Pîrjota</t>
  </si>
  <si>
    <t>Gim., s. Borosenii-Noi</t>
  </si>
  <si>
    <t>Gim., s. Branişte</t>
  </si>
  <si>
    <t>Gim., s. Şaptebani</t>
  </si>
  <si>
    <t>Gim., s. Ciubara</t>
  </si>
  <si>
    <t>Gim., s. Cucueţii-Vechi</t>
  </si>
  <si>
    <t>Gim., s. Duruitoarea-Nouă</t>
  </si>
  <si>
    <t>Gim., or. Rîşcani</t>
  </si>
  <si>
    <t>Gim., s. Gălăşeni</t>
  </si>
  <si>
    <t>Gim., s. Grinăuţi</t>
  </si>
  <si>
    <t>Gim., s. Horodişte</t>
  </si>
  <si>
    <t>Gim., s. Malinovscoe</t>
  </si>
  <si>
    <t>Gim., s. Mălăieşti</t>
  </si>
  <si>
    <t>Gim., s. Mihăileni</t>
  </si>
  <si>
    <t>Gim., s. Păsăuţi</t>
  </si>
  <si>
    <t>Gim., s. Petruşeni</t>
  </si>
  <si>
    <t>Gim., s. Pociumbăuţi</t>
  </si>
  <si>
    <t>Gim., s. Răcăria</t>
  </si>
  <si>
    <t>Gim., s. Sîngureni</t>
  </si>
  <si>
    <t>Gim., s. Sturzeni</t>
  </si>
  <si>
    <t>Gim., s. Ştubieni</t>
  </si>
  <si>
    <t>Gim., s. Vasileuţi</t>
  </si>
  <si>
    <t>LT. or. Rezina</t>
  </si>
  <si>
    <t>LT. "Al.cel Bun" or. Rezina</t>
  </si>
  <si>
    <t>Gim., s. Mateuţ</t>
  </si>
  <si>
    <t>Gim., s. Pereni</t>
  </si>
  <si>
    <t>LT. "Al.Puşkin" or. Rezina</t>
  </si>
  <si>
    <t>LT., s. Burica</t>
  </si>
  <si>
    <t>Gim., or. Rezina</t>
  </si>
  <si>
    <r>
      <t>L</t>
    </r>
    <r>
      <rPr>
        <b/>
        <sz val="11"/>
        <color theme="1"/>
        <rFont val="Arial"/>
        <family val="2"/>
        <charset val="204"/>
      </rPr>
      <t>T</t>
    </r>
    <r>
      <rPr>
        <sz val="11"/>
        <color theme="1"/>
        <rFont val="Arial"/>
        <family val="2"/>
        <charset val="204"/>
      </rPr>
      <t>, "S Lucaci" or. Costeşti</t>
    </r>
  </si>
  <si>
    <t>LT, "I. Creangă", s. Cuizăuca</t>
  </si>
  <si>
    <t>LT, s. Ignăţei</t>
  </si>
  <si>
    <t>LT, s. Echimăuţi</t>
  </si>
  <si>
    <t>Gim., s. Cinişăuţi</t>
  </si>
  <si>
    <t>LT, s. Peceşte</t>
  </si>
  <si>
    <t>Gim., s. Trifeşti</t>
  </si>
  <si>
    <t>Gim., s. Ţareuca</t>
  </si>
  <si>
    <t>Gim., s. Buşăuca</t>
  </si>
  <si>
    <t>Gim., s. Ghiduleni</t>
  </si>
  <si>
    <t>LT, s. Recea</t>
  </si>
  <si>
    <t>Gim., s. Gordineşti</t>
  </si>
  <si>
    <t>Gim., s. Lipceni</t>
  </si>
  <si>
    <t>Gim., s. Otac</t>
  </si>
  <si>
    <t>Gim., s. Pripiceni</t>
  </si>
  <si>
    <t>Gim., s. Saharna Nouă</t>
  </si>
  <si>
    <t>Gim., s. Solouceni</t>
  </si>
  <si>
    <t>Gim., s. Sîrcova</t>
  </si>
  <si>
    <t>Gim., s.Meşeni</t>
  </si>
  <si>
    <t>Gim., s. Slobozia Harodis</t>
  </si>
  <si>
    <t>Gim., s. Ţahnăuţi</t>
  </si>
  <si>
    <t>Gim., s. Micenii de Jos</t>
  </si>
  <si>
    <t>Gim., s. Ciorna</t>
  </si>
  <si>
    <t>Gim., s. Lalova</t>
  </si>
  <si>
    <t>Gim., s. Cinişeuţi</t>
  </si>
  <si>
    <t>Gim., s. Tarasova</t>
  </si>
  <si>
    <t>Gim., s. Păpăuţi</t>
  </si>
  <si>
    <t>Druguş Iulea</t>
  </si>
  <si>
    <t>Drochia</t>
  </si>
  <si>
    <t>LT.  „M.Eminescu”</t>
  </si>
  <si>
    <t>0 252 2 29 57</t>
  </si>
  <si>
    <t>Mîţă Tatiana</t>
  </si>
  <si>
    <t>LT. „B.P. Haşdeu”</t>
  </si>
  <si>
    <t>0 252 2 22 03</t>
  </si>
  <si>
    <t>Movilean Valentina</t>
  </si>
  <si>
    <t>LT. „Ştefan cel Mare”</t>
  </si>
  <si>
    <t>0 252 2 61 83</t>
  </si>
  <si>
    <t>Ţurcanu Ludmila</t>
  </si>
  <si>
    <t>LT. s. Pelinia</t>
  </si>
  <si>
    <t>0 252 5 82 72</t>
  </si>
  <si>
    <t>Barbuţă Lidia</t>
  </si>
  <si>
    <t>LT. „Boiarniţchi” rus Nr.3</t>
  </si>
  <si>
    <t>0 252 2 24 70</t>
  </si>
  <si>
    <t>Gîrbu Nadejda</t>
  </si>
  <si>
    <t>0 252 7 52 32</t>
  </si>
  <si>
    <t>Mulear Nina</t>
  </si>
  <si>
    <t>0 252 7 74 51</t>
  </si>
  <si>
    <t>Ciumac Angela</t>
  </si>
  <si>
    <t>0 252 5 42 88</t>
  </si>
  <si>
    <t>Filip Raisa</t>
  </si>
  <si>
    <t>0 252 3 03 80</t>
  </si>
  <si>
    <t>Cojocaru Pelagheia</t>
  </si>
  <si>
    <t>0 252 7 92 14</t>
  </si>
  <si>
    <t>Burlacu Ludmila</t>
  </si>
  <si>
    <t>LT. s. Cotova</t>
  </si>
  <si>
    <t>0 252 6 23 47</t>
  </si>
  <si>
    <t>Tartus Larisa</t>
  </si>
  <si>
    <t>LT., s. Ochiul-Alb</t>
  </si>
  <si>
    <t>LT., s. Şuri</t>
  </si>
  <si>
    <t>LT., s. Chetrosu</t>
  </si>
  <si>
    <t>LT., s. Sofia</t>
  </si>
  <si>
    <t>LT., s. Popeştii de Sus</t>
  </si>
  <si>
    <t>Boghean Oxana</t>
  </si>
  <si>
    <t>Gim., s. Ţarigrad</t>
  </si>
  <si>
    <t>0 252 7 15 91</t>
  </si>
  <si>
    <t>Crîşmaru Lidia</t>
  </si>
  <si>
    <t>Gim., s. Nicoreni</t>
  </si>
  <si>
    <t>0 252 3 75 38</t>
  </si>
  <si>
    <t>Bobeică Emilia</t>
  </si>
  <si>
    <t>Şcoala Nr.2 or. Drochia</t>
  </si>
  <si>
    <t>0 252 2 84 20</t>
  </si>
  <si>
    <t>Cojocaru Ludmila</t>
  </si>
  <si>
    <t>Gim., s. Gribova</t>
  </si>
  <si>
    <t>0 252 3 23 31</t>
  </si>
  <si>
    <t>Recean Eugenia</t>
  </si>
  <si>
    <t>Gim., s. Mîndîc</t>
  </si>
  <si>
    <t>0 252 7 52 15</t>
  </si>
  <si>
    <t>Cereteu Aliona</t>
  </si>
  <si>
    <t>Gim., s. Drochia</t>
  </si>
  <si>
    <t>0 252 7 22 18</t>
  </si>
  <si>
    <t>Tverdohleb Silvia</t>
  </si>
  <si>
    <t>Gim., s. Zguriţa</t>
  </si>
  <si>
    <t>0 252 4 43 98</t>
  </si>
  <si>
    <t>Cocieru Eugenia</t>
  </si>
  <si>
    <t>Gim., s. Hăsnăşenii Mari</t>
  </si>
  <si>
    <t>0 252 7 82 72</t>
  </si>
  <si>
    <t>Corbu Liuba</t>
  </si>
  <si>
    <t>Gim., s. Dominteni</t>
  </si>
  <si>
    <t>0 252 7 03 39</t>
  </si>
  <si>
    <t>Tverdohleb Raisa</t>
  </si>
  <si>
    <t>Gim., s. Maramonovca</t>
  </si>
  <si>
    <t>0 252 7 92 68</t>
  </si>
  <si>
    <t>Stoicovici Maria</t>
  </si>
  <si>
    <t>0 252 7 12 86</t>
  </si>
  <si>
    <t>Magaleas Eugenia</t>
  </si>
  <si>
    <t>Gim., s. Chetrosu</t>
  </si>
  <si>
    <t>0 252 5 42 11</t>
  </si>
  <si>
    <t>Murzac Lucia</t>
  </si>
  <si>
    <t>Gim., s. Popeştii de Jos</t>
  </si>
  <si>
    <t>0 252 7 92 64</t>
  </si>
  <si>
    <t>Strîmba Svetlana</t>
  </si>
  <si>
    <t>Gim., s. Baroncea</t>
  </si>
  <si>
    <t>0 252 3 32 19</t>
  </si>
  <si>
    <t>Vataman Silvia</t>
  </si>
  <si>
    <t>Gim., s. Fîntîniţa</t>
  </si>
  <si>
    <t>0 252 4 12 42</t>
  </si>
  <si>
    <t>Tighineanu Lucia</t>
  </si>
  <si>
    <t>Gim., s. Sofia</t>
  </si>
  <si>
    <t>0 252 3 07 38</t>
  </si>
  <si>
    <t>Guţu Maria</t>
  </si>
  <si>
    <t xml:space="preserve">Gim., s. Miciurin </t>
  </si>
  <si>
    <t>0 252 9 25 73</t>
  </si>
  <si>
    <t>Jmurco Ecaterina</t>
  </si>
  <si>
    <t>Gim., s. Moara de Piatră</t>
  </si>
  <si>
    <t>0 252 3 12 25</t>
  </si>
  <si>
    <t>Borodachi Galina</t>
  </si>
  <si>
    <t>Gim., s. Hăsnăşenii  Noi</t>
  </si>
  <si>
    <t>0 252 3 52 20</t>
  </si>
  <si>
    <t>Dabija Vera</t>
  </si>
  <si>
    <t>Gim., s. Pelinia</t>
  </si>
  <si>
    <t>0 252 5 83 49</t>
  </si>
  <si>
    <t>Cucereavu Rodica</t>
  </si>
  <si>
    <t>Gim., Internat Drochia</t>
  </si>
  <si>
    <t>0 252 2 26 39</t>
  </si>
  <si>
    <t>Conea Ana</t>
  </si>
  <si>
    <t>Şcoala Auxiliară, s. Ţarigrad</t>
  </si>
  <si>
    <t>0 252 7 15 81</t>
  </si>
  <si>
    <t>Demianova Tamara</t>
  </si>
  <si>
    <t>Gim., s. Şalvirii Noi</t>
  </si>
  <si>
    <t>0 252 9 27 04</t>
  </si>
  <si>
    <t>Luchianciuc Tatiana</t>
  </si>
  <si>
    <t>Gim., s. Şalvirii Vechi</t>
  </si>
  <si>
    <t>0 252 3 62 42</t>
  </si>
  <si>
    <t>Onisciuc Ludmila</t>
  </si>
  <si>
    <t>Gim., s. Măcăreuca</t>
  </si>
  <si>
    <t>0 252 3 41 35</t>
  </si>
  <si>
    <t>Stadnic Tatiana</t>
  </si>
  <si>
    <t>Gim., s. Pervomaisc</t>
  </si>
  <si>
    <t>0 252 3 85 99</t>
  </si>
  <si>
    <t>Talambuţa Raisa</t>
  </si>
  <si>
    <t>Gim., s. Lazo</t>
  </si>
  <si>
    <t>0 252 4 32 34</t>
  </si>
  <si>
    <t>Maximenco Inga</t>
  </si>
  <si>
    <t>imaximenco@gmail.com</t>
  </si>
  <si>
    <t>metodist</t>
  </si>
  <si>
    <t>DGITS Drochia</t>
  </si>
  <si>
    <t>0 252 2 02 24</t>
  </si>
  <si>
    <t>Grigori'chi Ludmila</t>
  </si>
  <si>
    <t>Capbătut Neonela</t>
  </si>
  <si>
    <t>Glavan Tamara</t>
  </si>
  <si>
    <t>DGITS Glodeni</t>
  </si>
  <si>
    <t>0 249 2 22 94</t>
  </si>
  <si>
    <t>Guşan Svetlana</t>
  </si>
  <si>
    <t>0 254  2 29 51</t>
  </si>
  <si>
    <t>DGITS Rezina</t>
  </si>
  <si>
    <t>0 272 2 54 92</t>
  </si>
  <si>
    <t>Ursu Raisa</t>
  </si>
  <si>
    <t>DGITS Telenesti</t>
  </si>
  <si>
    <t>0 250 2 57 23</t>
  </si>
  <si>
    <t>DGITS, Sîngerei</t>
  </si>
  <si>
    <t>Tolmaciov V.</t>
  </si>
  <si>
    <t>Ungheni</t>
  </si>
  <si>
    <t>Cujba M.</t>
  </si>
  <si>
    <t>Ciortan Maria</t>
  </si>
  <si>
    <t>Margarint</t>
  </si>
  <si>
    <t>0 236 3 35 75</t>
  </si>
  <si>
    <t>Varvariuc</t>
  </si>
  <si>
    <t>Gim., s. Macaresti</t>
  </si>
  <si>
    <t>Bereghici</t>
  </si>
  <si>
    <t>Gim., s. Petresti</t>
  </si>
  <si>
    <t>Deres D.</t>
  </si>
  <si>
    <t>Gim., s. Todiresti</t>
  </si>
  <si>
    <t>0 236 4 92 67</t>
  </si>
  <si>
    <t>Sirbu O.</t>
  </si>
  <si>
    <t>Gim., s. Sinesti</t>
  </si>
  <si>
    <t>0 236 3 30 80</t>
  </si>
  <si>
    <t>Poia V.</t>
  </si>
  <si>
    <t>0 236 2 69 17</t>
  </si>
  <si>
    <t>Directia@ mtc-un.md</t>
  </si>
  <si>
    <t>Sovgan D.</t>
  </si>
  <si>
    <t>Ungnini</t>
  </si>
  <si>
    <t>0 236 2 53 50</t>
  </si>
  <si>
    <t>Urzica L.</t>
  </si>
  <si>
    <t>Gim., s. Bumbata</t>
  </si>
  <si>
    <t>0 236 4 43 41</t>
  </si>
  <si>
    <t>Corlatean</t>
  </si>
  <si>
    <t>Gim., s. Sculeni</t>
  </si>
  <si>
    <t>0 236 6 32 66</t>
  </si>
  <si>
    <t>Moisei N.</t>
  </si>
  <si>
    <t>Gim., s. Rezin</t>
  </si>
  <si>
    <t>0 236 5 31 63</t>
  </si>
  <si>
    <t>Berbeu E.</t>
  </si>
  <si>
    <t>Gim., s. Pirlit</t>
  </si>
  <si>
    <t>0 236 6 43 54</t>
  </si>
  <si>
    <t xml:space="preserve">Talmaci </t>
  </si>
  <si>
    <t>Or. Cornesti</t>
  </si>
  <si>
    <t>0 236 6 12 73</t>
  </si>
  <si>
    <t>Lazar Z.</t>
  </si>
  <si>
    <t>Gim., s. Buciumeni</t>
  </si>
  <si>
    <t>0 236 4 62 46</t>
  </si>
  <si>
    <t>Cigorean</t>
  </si>
  <si>
    <t>Gim., s. Tighira</t>
  </si>
  <si>
    <t>0 236 9 21 21</t>
  </si>
  <si>
    <t>Antoci V.</t>
  </si>
  <si>
    <t>Gim., s. Condratesti</t>
  </si>
  <si>
    <t>0 236 7 95 01</t>
  </si>
  <si>
    <t>Ganea A.</t>
  </si>
  <si>
    <t>Gim., s. Cornova</t>
  </si>
  <si>
    <t>0 236 4 72 10</t>
  </si>
  <si>
    <t>Botnari V.</t>
  </si>
  <si>
    <t>Gim., s. Tescureni</t>
  </si>
  <si>
    <t>0 236 5 93 12</t>
  </si>
  <si>
    <t>Sparco S.</t>
  </si>
  <si>
    <t>Gim., s. Buzdugani</t>
  </si>
  <si>
    <t>0 236 9 26 23</t>
  </si>
  <si>
    <t>Gusevatii</t>
  </si>
  <si>
    <t>Gim., s. Gherman</t>
  </si>
  <si>
    <t>0 236 6 52 93</t>
  </si>
  <si>
    <t>Ciobanu Tamara</t>
  </si>
  <si>
    <t>Gim., s. Zagarancea</t>
  </si>
  <si>
    <t>0 236 2 15 40</t>
  </si>
  <si>
    <t>Casian T.</t>
  </si>
  <si>
    <t>Gim., s. Semeni</t>
  </si>
  <si>
    <t>0 236 7 02 76</t>
  </si>
  <si>
    <t>Cater A.</t>
  </si>
  <si>
    <t>Gim., s. Napadeni</t>
  </si>
  <si>
    <t>0 236 4 75 46</t>
  </si>
  <si>
    <t>Vataman Elena</t>
  </si>
  <si>
    <t>Gim., s. Medeleni</t>
  </si>
  <si>
    <t>0 236 5 21 20</t>
  </si>
  <si>
    <t>Andriuca</t>
  </si>
  <si>
    <t>Gim., s. Cetireni</t>
  </si>
  <si>
    <t>0 236 4 12 49</t>
  </si>
  <si>
    <t>Mocanu Elena</t>
  </si>
  <si>
    <t>Gim., s. Stolniceni</t>
  </si>
  <si>
    <t>0 236 7 62 85</t>
  </si>
  <si>
    <t>Odaiski Natalia</t>
  </si>
  <si>
    <t>Gim., s. Morenii-Noi</t>
  </si>
  <si>
    <t>0 236 5 12 32</t>
  </si>
  <si>
    <t xml:space="preserve">Medvitki </t>
  </si>
  <si>
    <t>Gim., s. Drujb</t>
  </si>
  <si>
    <t>0 236 6 23 46</t>
  </si>
  <si>
    <t>Bodrug D</t>
  </si>
  <si>
    <t>Gim., s. Magurele</t>
  </si>
  <si>
    <t>0 236 8 72 72</t>
  </si>
  <si>
    <t>Pendus R.</t>
  </si>
  <si>
    <t>Gim., s. Cornesti</t>
  </si>
  <si>
    <t>0 236 3 92 37</t>
  </si>
  <si>
    <t xml:space="preserve">Morosanu </t>
  </si>
  <si>
    <t>Gim., s. Negureni</t>
  </si>
  <si>
    <t>0 236 9 22 31</t>
  </si>
  <si>
    <t>Halipli E.</t>
  </si>
  <si>
    <t>Gim., s. Floritoaia-Veche</t>
  </si>
  <si>
    <t>0 236 4 12 41</t>
  </si>
  <si>
    <t>Bambuleac Rodica</t>
  </si>
  <si>
    <t>Gim., s. Floritoaia-Noua</t>
  </si>
  <si>
    <t>0 236 5 70 03</t>
  </si>
  <si>
    <t>Rosca Sofia</t>
  </si>
  <si>
    <t>Gim., s. Untesti</t>
  </si>
  <si>
    <t>0 236 5 52 56</t>
  </si>
  <si>
    <t xml:space="preserve">Capmare </t>
  </si>
  <si>
    <t>Gim., s. Graseni</t>
  </si>
  <si>
    <t>0 236 5 81 41</t>
  </si>
  <si>
    <t>Turcanu Maria</t>
  </si>
  <si>
    <t>Gim., s. Minzatesti</t>
  </si>
  <si>
    <t>0 236 6 82 45</t>
  </si>
  <si>
    <t>Polerca Maria</t>
  </si>
  <si>
    <t>Gim., s. Hristoforovca</t>
  </si>
  <si>
    <t>0 236 6 93 11</t>
  </si>
  <si>
    <t>Antasciuc</t>
  </si>
  <si>
    <t>Gim., s. Zozuleni</t>
  </si>
  <si>
    <t>0 236 7 12 87</t>
  </si>
  <si>
    <t>Pintea N.</t>
  </si>
  <si>
    <t>Gim., s. Frasinesti</t>
  </si>
  <si>
    <t>0 236 4 52 54</t>
  </si>
  <si>
    <t>Marcuta Sveta</t>
  </si>
  <si>
    <t>Gim., s. Alexeevca</t>
  </si>
  <si>
    <t>Arhire N.</t>
  </si>
  <si>
    <t>Gim., s. Mano</t>
  </si>
  <si>
    <t>0 236 7 32 39</t>
  </si>
  <si>
    <t>Arama Valentina</t>
  </si>
  <si>
    <t>Malisenco Veronica</t>
  </si>
  <si>
    <t>Oboroc Ala</t>
  </si>
  <si>
    <t>Gim., s. Chirileni</t>
  </si>
  <si>
    <t>0 236 7 52 44</t>
  </si>
  <si>
    <t>Andronic</t>
  </si>
  <si>
    <t>Gim., s. Pitlita</t>
  </si>
  <si>
    <t>0 236 6 43 94</t>
  </si>
  <si>
    <t>Vatavu L.</t>
  </si>
  <si>
    <t>Gim., s. Pirlita</t>
  </si>
  <si>
    <t>Sirbu Nicolae</t>
  </si>
  <si>
    <t>Gim., s. Agronomovca</t>
  </si>
  <si>
    <t>0 236 6 61 60</t>
  </si>
  <si>
    <t>Urechi T.</t>
  </si>
  <si>
    <t>Gim., s. Valea-Mare</t>
  </si>
  <si>
    <t>0 236 4 32 45</t>
  </si>
  <si>
    <t>Postolache Marina</t>
  </si>
  <si>
    <t>0 236 2 50 06</t>
  </si>
  <si>
    <t>Badia L.</t>
  </si>
  <si>
    <t>Gim., s. Radenii-Vechi</t>
  </si>
  <si>
    <t>0 236 9 35 24</t>
  </si>
  <si>
    <t>Malai Z.</t>
  </si>
  <si>
    <t>Gim., s. Boghenii-Noi</t>
  </si>
  <si>
    <t>0 236 9 29 25</t>
  </si>
  <si>
    <t>Turtureanu Maria</t>
  </si>
  <si>
    <t>Gim., s. Busila</t>
  </si>
  <si>
    <t>0 236 7 52 40</t>
  </si>
  <si>
    <t>Rudco L.</t>
  </si>
  <si>
    <t>Gim., s. Costuleni</t>
  </si>
  <si>
    <t>0 236 4 02 94</t>
  </si>
  <si>
    <t>Balica S.</t>
  </si>
  <si>
    <t>Gim., s. Hircesti</t>
  </si>
  <si>
    <t>0 236 7 42 07</t>
  </si>
  <si>
    <t>Focsuc L.</t>
  </si>
  <si>
    <t>Gim., s. Cioropcani</t>
  </si>
  <si>
    <t>0 236 7 62 91</t>
  </si>
  <si>
    <t>Briceni</t>
  </si>
  <si>
    <t>Coşman Elena</t>
  </si>
  <si>
    <t>LT N1, Briceni</t>
  </si>
  <si>
    <t>Didic Olga</t>
  </si>
  <si>
    <t>LT, s. Cărăcuşeni</t>
  </si>
  <si>
    <t xml:space="preserve">0 247 4 43 23 </t>
  </si>
  <si>
    <t>Samarina Snejana</t>
  </si>
  <si>
    <t>LT „G.Vieru”, Briceni</t>
  </si>
  <si>
    <t>0 247 2 32 38</t>
  </si>
  <si>
    <t>Lacusta-Straşnaia Tatiana</t>
  </si>
  <si>
    <t>LT Beleavinţi, Briceni</t>
  </si>
  <si>
    <t>0 247 4 53 12</t>
  </si>
  <si>
    <t>Rogovscaia Nadejda</t>
  </si>
  <si>
    <t>LT Şevcenco, Briceni</t>
  </si>
  <si>
    <t>0 247 2 36 41</t>
  </si>
  <si>
    <t>Pădure Vera</t>
  </si>
  <si>
    <t>LT, s. Colicăuţi</t>
  </si>
  <si>
    <t>0 247 4 23 95</t>
  </si>
  <si>
    <t>Meaun Rodica</t>
  </si>
  <si>
    <t>LT, s. Corjeuţi</t>
  </si>
  <si>
    <t>0 247 5 73 96</t>
  </si>
  <si>
    <t>Gaşco Lilia</t>
  </si>
  <si>
    <t>LT, s. Cotiujeni</t>
  </si>
  <si>
    <t>0 247 4 63 19</t>
  </si>
  <si>
    <t>Dobuleac Ana</t>
  </si>
  <si>
    <t>LT, s. Grimăncăuţi</t>
  </si>
  <si>
    <t>0 247 4 83 22</t>
  </si>
  <si>
    <t>Litun Serafima</t>
  </si>
  <si>
    <t>LT, s. Larga</t>
  </si>
  <si>
    <t>0 247 5 13 99</t>
  </si>
  <si>
    <t>Putea Elizaveta</t>
  </si>
  <si>
    <t>LT,  Lipcani</t>
  </si>
  <si>
    <t>0 247 6 13 45</t>
  </si>
  <si>
    <t>Trestian Nina</t>
  </si>
  <si>
    <t>LT, s. Tabani</t>
  </si>
  <si>
    <t>0 247 4 33 20</t>
  </si>
  <si>
    <t>Grigoreţ Svetlana</t>
  </si>
  <si>
    <t>LT, s. Teţcani</t>
  </si>
  <si>
    <t>0 247 3 93 22</t>
  </si>
  <si>
    <t>Ochişor Lilia</t>
  </si>
  <si>
    <t>LT, s. Trebisăuţi</t>
  </si>
  <si>
    <t>0 247 4 13 18</t>
  </si>
  <si>
    <t>Banariuc Galina</t>
  </si>
  <si>
    <t>Gim., s. Bălăsineşti</t>
  </si>
  <si>
    <t>0 247 3 66 10</t>
  </si>
  <si>
    <t>Basarab Larisa</t>
  </si>
  <si>
    <t>LT, s. Drepcăuţi</t>
  </si>
  <si>
    <t>0 247 5 21 48</t>
  </si>
  <si>
    <t>Demcişina Tatiana</t>
  </si>
  <si>
    <t>Gim., s. Halahora de Sus</t>
  </si>
  <si>
    <t>0 247 3 33 21</t>
  </si>
  <si>
    <t>Ghinculeac Nina</t>
  </si>
  <si>
    <t>Gim.,  Lipcani</t>
  </si>
  <si>
    <t>0 247 6 17 40</t>
  </si>
  <si>
    <t>Colţiuc Valentina</t>
  </si>
  <si>
    <t>Gim., s. Medveja</t>
  </si>
  <si>
    <t>0 247 3 22 64</t>
  </si>
  <si>
    <t>Strîmbu Lidia</t>
  </si>
  <si>
    <t>Gim., s. Şireuţi</t>
  </si>
  <si>
    <t>0 247 5 33 65</t>
  </si>
  <si>
    <t>Dimitriuc M</t>
  </si>
  <si>
    <t>Gim., s. Bălcăuţi</t>
  </si>
  <si>
    <t>0 247 9 2 3 34</t>
  </si>
  <si>
    <t>Moscaliuc Alina</t>
  </si>
  <si>
    <t>Gim., s. Berlinţi</t>
  </si>
  <si>
    <t>0 247 6 43 97</t>
  </si>
  <si>
    <t>Colozaeva Svetlana</t>
  </si>
  <si>
    <t>Gim., s. Bogdăneşti</t>
  </si>
  <si>
    <t>0 247 3 03 39</t>
  </si>
  <si>
    <t>Drucioc Tamara</t>
  </si>
  <si>
    <t>Gim., s. Bulboaca</t>
  </si>
  <si>
    <t>0 247 4 93 40</t>
  </si>
  <si>
    <t>Andronic Rodica</t>
  </si>
  <si>
    <t>Gim., s. Corjeuţi</t>
  </si>
  <si>
    <t>0 247 5 72 39</t>
  </si>
  <si>
    <t>Pascari Aurelia</t>
  </si>
  <si>
    <t>Gim., s. Coteala</t>
  </si>
  <si>
    <t>0 247 3 43 44</t>
  </si>
  <si>
    <t>Vacari Angela</t>
  </si>
  <si>
    <t>Gim., s. Criva</t>
  </si>
  <si>
    <t>0 247 4 73 50</t>
  </si>
  <si>
    <t>Mistrean Alexandra</t>
  </si>
  <si>
    <t>Gim., s. Hlina</t>
  </si>
  <si>
    <t>0 247 6 33 62</t>
  </si>
  <si>
    <t>Coşman Maria</t>
  </si>
  <si>
    <t>Gim., s. Mărcăuţi</t>
  </si>
  <si>
    <t>0 247 3 13 21</t>
  </si>
  <si>
    <t>Poştari Tatiana</t>
  </si>
  <si>
    <t>0 247 9 22 21</t>
  </si>
  <si>
    <t>Jitaru Liudmila</t>
  </si>
  <si>
    <t>Gim., s. Pererita</t>
  </si>
  <si>
    <t>0 247 3 83 56</t>
  </si>
  <si>
    <t>Savciuc Valeria</t>
  </si>
  <si>
    <t>ŞP, s. Trestieni</t>
  </si>
  <si>
    <t>0 247 3 71 14</t>
  </si>
  <si>
    <t>Tabarcea Tatiana</t>
  </si>
  <si>
    <t>Gim., s. Larga</t>
  </si>
  <si>
    <t>0 247 5 13 39</t>
  </si>
  <si>
    <t>Gherman Tatiana</t>
  </si>
  <si>
    <t>0 247 5 52 90</t>
  </si>
  <si>
    <t>Suratelu Liuba</t>
  </si>
  <si>
    <t>Lăpteanu Victoria</t>
  </si>
  <si>
    <t>DGITS, Briceni</t>
  </si>
  <si>
    <t>0 247 2 29 09</t>
  </si>
  <si>
    <t>0 258  2 31 51</t>
  </si>
  <si>
    <t>raisaursu@gmail.com</t>
  </si>
  <si>
    <t>dubinskaya.m@mail.ru</t>
  </si>
  <si>
    <t>0 247 2 32 36</t>
  </si>
  <si>
    <t>Dascăl Olga</t>
  </si>
  <si>
    <t>Găină Diana</t>
  </si>
  <si>
    <t>grad superior</t>
  </si>
  <si>
    <t>%</t>
  </si>
  <si>
    <t>neatestati</t>
  </si>
  <si>
    <t>f/studii</t>
  </si>
  <si>
    <t>Luchianciuc Natalia</t>
  </si>
  <si>
    <t>1 231 52 417</t>
  </si>
  <si>
    <t>Pastramă Nina</t>
  </si>
  <si>
    <t>Şef bibliotecă</t>
  </si>
  <si>
    <t>LT „M.Eminescu", or. Făleşti</t>
  </si>
  <si>
    <t>0 259 2 21 83</t>
  </si>
  <si>
    <t>Cosovan Lilia</t>
  </si>
  <si>
    <t xml:space="preserve">LT „I.Creangă”, or. Făleşti </t>
  </si>
  <si>
    <t>0 259 2 24 38</t>
  </si>
  <si>
    <t>Burdeinaia Svetlana</t>
  </si>
  <si>
    <t xml:space="preserve">LT „A.Puşkin", or. Făleşti </t>
  </si>
  <si>
    <t>0 259 2 54 57</t>
  </si>
  <si>
    <t>Bădărău Tatiana</t>
  </si>
  <si>
    <t>LT „E. Coşeriu", s. Catranîc</t>
  </si>
  <si>
    <t>0 259 5 28 42</t>
  </si>
  <si>
    <t>Grădinaru Iulia</t>
  </si>
  <si>
    <t>LT „A. Mateevici", s. Răuţel</t>
  </si>
  <si>
    <t>0 259 5 42 67</t>
  </si>
  <si>
    <t>Prodan Olga</t>
  </si>
  <si>
    <t>LT, s. Albineţul Vechi</t>
  </si>
  <si>
    <t>0 259 7 03 57</t>
  </si>
  <si>
    <t>Noroc Mariana</t>
  </si>
  <si>
    <t>LT, s. Călineşti</t>
  </si>
  <si>
    <t>0 259 6 13 49</t>
  </si>
  <si>
    <t>Seoglo Silvia</t>
  </si>
  <si>
    <t>LT „M. Corlăteanu”, s. Glinjeni</t>
  </si>
  <si>
    <t>0 259 7 1 4 83</t>
  </si>
  <si>
    <t>Loxa Ludmila</t>
  </si>
  <si>
    <t>LT, s. Mărăndeni</t>
  </si>
  <si>
    <t>0 259 7 23 17</t>
  </si>
  <si>
    <t>Ignat Valentina</t>
  </si>
  <si>
    <t>LT „Şt. cel M. şi Sfînt", s. Năvîrneţ</t>
  </si>
  <si>
    <t>0 259 7 33 72</t>
  </si>
  <si>
    <t>Bîrca Tamara</t>
  </si>
  <si>
    <t>LT „D. Cantemir", s. Pîrliţa</t>
  </si>
  <si>
    <t>0 259 6 23 19</t>
  </si>
  <si>
    <t>Rusu Margareta</t>
  </si>
  <si>
    <t>LT „D. Gherman”, s. Risipeni</t>
  </si>
  <si>
    <t>0 259 5 92 42</t>
  </si>
  <si>
    <t>Caras Lucia</t>
  </si>
  <si>
    <t xml:space="preserve">LT „Gr. Vieru”, s. Sarata Veche </t>
  </si>
  <si>
    <t>0 259 6 43 77</t>
  </si>
  <si>
    <t>Friptuliac Alla</t>
  </si>
  <si>
    <t>LT „V. Allexandri", s. Scumpia</t>
  </si>
  <si>
    <t>0 259 6 34 13</t>
  </si>
  <si>
    <t>Oroşciuc Nadejda</t>
  </si>
  <si>
    <t>Gim., s. Ciolacu Nou</t>
  </si>
  <si>
    <t>0 259 6 74 85</t>
  </si>
  <si>
    <t>Culpechina Tatiana</t>
  </si>
  <si>
    <t>Gim., s. Egorovca</t>
  </si>
  <si>
    <t>0 259 7 53 50</t>
  </si>
  <si>
    <t>Jîtari Maria</t>
  </si>
  <si>
    <t>Gim., s. Făleştii Noi</t>
  </si>
  <si>
    <t>0 259 6 03 66</t>
  </si>
  <si>
    <t>Chiruţa Ecaterina</t>
  </si>
  <si>
    <t>Gim., s. Horeşti</t>
  </si>
  <si>
    <t>0 259 7 71 39</t>
  </si>
  <si>
    <t>Ursachi Natalia</t>
  </si>
  <si>
    <t>Gim., s. Izvoare</t>
  </si>
  <si>
    <t>0 259 6 92 78</t>
  </si>
  <si>
    <t>Niculescu Valentina</t>
  </si>
  <si>
    <t>Gim., s. Musteaţa</t>
  </si>
  <si>
    <t>0 259 5 08 19</t>
  </si>
  <si>
    <t>Chistol Lucia</t>
  </si>
  <si>
    <t>Gim., s. Obreja Veche</t>
  </si>
  <si>
    <t>0 259 6 57 58</t>
  </si>
  <si>
    <t>Dimitricenko Aliona</t>
  </si>
  <si>
    <t>Gim., s. Popovca</t>
  </si>
  <si>
    <t>0 259 5 51 89</t>
  </si>
  <si>
    <t>Roşu Valentina</t>
  </si>
  <si>
    <t>Gim., s. Pruteni</t>
  </si>
  <si>
    <t>0 259 6 67 17</t>
  </si>
  <si>
    <t>Botnari Tatiana</t>
  </si>
  <si>
    <t>Gim. nr.4, or. Făleşti</t>
  </si>
  <si>
    <t>0 259 2 65 08</t>
  </si>
  <si>
    <t>Ţurcan Nina</t>
  </si>
  <si>
    <t>Gim., s. Bocani</t>
  </si>
  <si>
    <t>0 259 7 87 00</t>
  </si>
  <si>
    <t>Saviuc Anna</t>
  </si>
  <si>
    <t>Gim., s. Ciolacu Vechi</t>
  </si>
  <si>
    <t>0 259 7 81 58</t>
  </si>
  <si>
    <t>Ţirigan Olesea</t>
  </si>
  <si>
    <t>Gim., s. Chetriş</t>
  </si>
  <si>
    <t>0 259 5 17 16</t>
  </si>
  <si>
    <t>Robuleţ Eugenia</t>
  </si>
  <si>
    <t>Gim. „I. Dumeniuc”, s. Călugăr</t>
  </si>
  <si>
    <t>0 259 7 92 88</t>
  </si>
  <si>
    <t>Brînză Domnica</t>
  </si>
  <si>
    <t>Gim., s. Doltu</t>
  </si>
  <si>
    <t>0 259 5 84 92</t>
  </si>
  <si>
    <t>Bantea Valentina</t>
  </si>
  <si>
    <t>Gim., s. Făgădău</t>
  </si>
  <si>
    <t>0 259 9 33 02</t>
  </si>
  <si>
    <t>Ţîmbalari Ala</t>
  </si>
  <si>
    <t>Gim., s. Gara Catranîc</t>
  </si>
  <si>
    <t>0 259 7 53 28</t>
  </si>
  <si>
    <t>Branaşco Svetlana</t>
  </si>
  <si>
    <t>0 259 7 45 17</t>
  </si>
  <si>
    <t>Moroi Tatiana</t>
  </si>
  <si>
    <t>Gim., s. Ilenuţa</t>
  </si>
  <si>
    <t>0 259 9 38 54</t>
  </si>
  <si>
    <t>Vulpe Elena</t>
  </si>
  <si>
    <t>Gim., s. Hînceşti</t>
  </si>
  <si>
    <t>0 259 5 10 08</t>
  </si>
  <si>
    <t>Jitari Tatiana</t>
  </si>
  <si>
    <t>Gim., s. Işcalău</t>
  </si>
  <si>
    <t>0 259 7 73 12</t>
  </si>
  <si>
    <t>Rusu Galina</t>
  </si>
  <si>
    <t>Gim., s. Pietrosu</t>
  </si>
  <si>
    <t>0 259 5 64 15</t>
  </si>
  <si>
    <t>Obreja Valentina</t>
  </si>
  <si>
    <t xml:space="preserve">Gim. „N. Dabija”, s. Pînzăreni </t>
  </si>
  <si>
    <t>0 259 5 76 29</t>
  </si>
  <si>
    <t>Derevenco Natalia</t>
  </si>
  <si>
    <t>Gim., s. Pompa</t>
  </si>
  <si>
    <t>0 259 5 56 49</t>
  </si>
  <si>
    <t>Osoianu Ana</t>
  </si>
  <si>
    <t>Gim., s. Taxobeni</t>
  </si>
  <si>
    <t>0 259 6 86 25</t>
  </si>
  <si>
    <t>Făleşti</t>
  </si>
  <si>
    <t>Panchevici V</t>
  </si>
  <si>
    <t>L „S. Kovalevski", or.Cupcini</t>
  </si>
  <si>
    <t>L. „M. Eminescu”, or. Edineţ</t>
  </si>
  <si>
    <t>L., s. Trinca</t>
  </si>
  <si>
    <t>Gim., s. Chetroşica Nouă</t>
  </si>
  <si>
    <t>L., s. Gordineşti</t>
  </si>
  <si>
    <t>L., s. Bratuşenii Vechi</t>
  </si>
  <si>
    <t>L., „V. Topală”, s.  Zabriceni</t>
  </si>
  <si>
    <t>Sofroni Nelea</t>
  </si>
  <si>
    <t>Gim., s. Parcov</t>
  </si>
  <si>
    <t>Gim., s. Japca</t>
  </si>
  <si>
    <t>Gim., s. Gura Căinarului</t>
  </si>
  <si>
    <t>Belous Marina</t>
  </si>
  <si>
    <t>Gim., s. Temeleuţi</t>
  </si>
  <si>
    <t>LT „M. Eminescu", or. Ghindeşti</t>
  </si>
  <si>
    <t>Carauş Eugenia</t>
  </si>
  <si>
    <t>Gim., s. Văscăuţi</t>
  </si>
  <si>
    <t>Gim., s. Vărvăreuca</t>
  </si>
  <si>
    <t>Gim., s. Ciutuleşti</t>
  </si>
  <si>
    <t>Gim., s. Cenuşa</t>
  </si>
  <si>
    <t>Ciobu Ana</t>
  </si>
  <si>
    <t>Gim., s. Zăluceni</t>
  </si>
  <si>
    <t>Gim., s. Domulgeni</t>
  </si>
  <si>
    <t>Dolgoşeeva Svetlana</t>
  </si>
  <si>
    <t>Dujii Ecaterina</t>
  </si>
  <si>
    <t>Gim., s. Putineşti</t>
  </si>
  <si>
    <t>Gim., s. Prodăneşti</t>
  </si>
  <si>
    <t>LT „V.Alecsandri", or. Mărculeşti</t>
  </si>
  <si>
    <t>Gim., s. Cuhureştii de Jos</t>
  </si>
  <si>
    <t>Gim., s. Gura Camencii</t>
  </si>
  <si>
    <t>DE, or. Floreşti</t>
  </si>
  <si>
    <t>LT, s. Ştefăneşti</t>
  </si>
  <si>
    <t>LT „A. Cehov", or. Floreşti</t>
  </si>
  <si>
    <t>Gim., s.Coşerniţa</t>
  </si>
  <si>
    <t xml:space="preserve">ŞP, or. Floreşti </t>
  </si>
  <si>
    <t>Gim., s. Sevirova</t>
  </si>
  <si>
    <t>Gim., s. Prajila</t>
  </si>
  <si>
    <t>Gim., s. Iliciovca</t>
  </si>
  <si>
    <t>LT „I. Creangă", or. Floreşti</t>
  </si>
  <si>
    <t>LT s. Cunicea</t>
  </si>
  <si>
    <t>Gim., s. Cerniţa</t>
  </si>
  <si>
    <t>Raşcovschi Natalia</t>
  </si>
  <si>
    <t>LT „M.Eminescu", or. Floreşti</t>
  </si>
  <si>
    <t>Gim., s. Vertiujeni</t>
  </si>
  <si>
    <t>LT, s. Cuhureştii de Sus</t>
  </si>
  <si>
    <t>Rotaru Vera</t>
  </si>
  <si>
    <t>Gim., s. Băhrineşti</t>
  </si>
  <si>
    <t>Gim., s. Trifăneşti</t>
  </si>
  <si>
    <t>Gim., s. Ion Vodă</t>
  </si>
  <si>
    <t>Gim., s. Rădulenii Vechi</t>
  </si>
  <si>
    <t>LT „A. Mateevici", s. Sănătăuca</t>
  </si>
  <si>
    <t>Gim., s. Ciripcău</t>
  </si>
  <si>
    <t>Zaharciuc Raisa</t>
  </si>
  <si>
    <t>Gim., s. Nicolaevca</t>
  </si>
  <si>
    <t>LT „M. Costin", or. Floreşti</t>
  </si>
  <si>
    <t>LT, s. Frumuşica</t>
  </si>
  <si>
    <t>Gim., s. Sîrbeşti</t>
  </si>
  <si>
    <t>Gim., s. Tîrgul Vertiujeni</t>
  </si>
  <si>
    <t>DGRITS, or. Edineţ</t>
  </si>
  <si>
    <t>Şişcanu Svetlana</t>
  </si>
  <si>
    <t xml:space="preserve">0 231 52 423  </t>
  </si>
  <si>
    <t>LT , s. Fundurii Vechi</t>
  </si>
  <si>
    <t>Gim., s. Limbenii Noi</t>
  </si>
  <si>
    <t>Gim., s. Hristici</t>
  </si>
  <si>
    <t>Gim., s. Vădeni</t>
  </si>
  <si>
    <t>Gim., s. Dubna</t>
  </si>
  <si>
    <t>Gim., s. Pîrliţi</t>
  </si>
  <si>
    <t>Gim., s. Egoreni</t>
  </si>
  <si>
    <t>Gim., s. Iarova</t>
  </si>
  <si>
    <t>Gim., s. Regina Maria</t>
  </si>
  <si>
    <t>Gim., s. Trifăuţi</t>
  </si>
  <si>
    <t>Gim., s. Holoşniţa</t>
  </si>
  <si>
    <t>LT, s. Bădiceni</t>
  </si>
  <si>
    <t>LT „P.Rareş", or. Soroca</t>
  </si>
  <si>
    <t>Gim., s. Dărcăuţi</t>
  </si>
  <si>
    <t>Gim., s. Slobozia Vărăncău</t>
  </si>
  <si>
    <t>Gim., s. Parcani</t>
  </si>
  <si>
    <t>Gim., s. Bulboci</t>
  </si>
  <si>
    <t>DÎ, or. Soroca str. Parşin, 4</t>
  </si>
  <si>
    <t>Chiorescu Zinaida</t>
  </si>
  <si>
    <t>Cuţescu Lilia</t>
  </si>
  <si>
    <t>LT, s. Nimereuca</t>
  </si>
  <si>
    <t>LT „I.Creangă", or. Soroca</t>
  </si>
  <si>
    <t>Gim., s. Voloviţa</t>
  </si>
  <si>
    <t>Gim., s. Şeptelic</t>
  </si>
  <si>
    <t>Gim., s. Cerlina</t>
  </si>
  <si>
    <t>Gim., s. Oclanda</t>
  </si>
  <si>
    <t>LT, s. Rubleniţa</t>
  </si>
  <si>
    <t>Ciobu Diana</t>
  </si>
  <si>
    <t>LT, s. Racovăţ</t>
  </si>
  <si>
    <t>Gim., s. Vărăncău</t>
  </si>
  <si>
    <t>Gim., s. Slobozia Cremene</t>
  </si>
  <si>
    <t>LT, s.Căinarii Vechi</t>
  </si>
  <si>
    <t>LT „C.Stere", or. Soroca</t>
  </si>
  <si>
    <t>Gim., s. Ţepilova</t>
  </si>
  <si>
    <t>Gim. Nr 1, or. Soroca</t>
  </si>
  <si>
    <t>Gim., s. Cremenciug</t>
  </si>
  <si>
    <t>Gim., s. Zastînca</t>
  </si>
  <si>
    <t>Gim., s. Şolcani</t>
  </si>
  <si>
    <t>LT, s. Cosăuţi</t>
  </si>
  <si>
    <t>Gim., s. Tătărăuca Veche</t>
  </si>
  <si>
    <t>LT, s. Vasilcău</t>
  </si>
  <si>
    <t>Gim., s. Iorjniţa</t>
  </si>
  <si>
    <t>LT „A.Puşkin", or. Soroca</t>
  </si>
  <si>
    <t>Gim. T., or. Soroca</t>
  </si>
  <si>
    <t>Gim., s. Rudi</t>
  </si>
  <si>
    <t>Gim., s. Schineni</t>
  </si>
  <si>
    <t>Gim., s. Stoicani</t>
  </si>
  <si>
    <t>LT, s. Visoca</t>
  </si>
  <si>
    <t>Gim., s. Voloave</t>
  </si>
  <si>
    <t>Gim., s. Rădi Cereşnovăţ</t>
  </si>
  <si>
    <t>0 246 6 94 04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</si>
</sst>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u/>
      <sz val="8.4499999999999993"/>
      <color theme="10"/>
      <name val="Calibri"/>
      <family val="2"/>
      <charset val="204"/>
    </font>
    <font>
      <u/>
      <sz val="11"/>
      <color theme="10"/>
      <name val="Arial"/>
      <family val="2"/>
      <charset val="204"/>
    </font>
    <font>
      <sz val="11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color theme="0"/>
      <name val="Arial"/>
      <family val="2"/>
      <charset val="204"/>
    </font>
    <font>
      <u/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theme="3" tint="-0.249977111117893"/>
      <name val="Arial"/>
      <family val="2"/>
      <charset val="204"/>
    </font>
    <font>
      <sz val="11"/>
      <color theme="3" tint="-0.249977111117893"/>
      <name val="Arial"/>
      <family val="2"/>
      <charset val="204"/>
    </font>
    <font>
      <sz val="11"/>
      <color theme="3" tint="-0.24997711111789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9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wrapText="1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1" xfId="0" applyFont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Border="1" applyAlignment="1" applyProtection="1">
      <alignment horizontal="right" wrapText="1"/>
      <protection locked="0"/>
    </xf>
    <xf numFmtId="0" fontId="5" fillId="0" borderId="0" xfId="0" applyFont="1"/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1" fillId="0" borderId="0" xfId="0" applyFont="1" applyAlignment="1" applyProtection="1">
      <alignment horizontal="right"/>
      <protection locked="0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/>
    </xf>
    <xf numFmtId="0" fontId="7" fillId="0" borderId="0" xfId="0" applyFont="1" applyAlignment="1">
      <alignment wrapText="1"/>
    </xf>
    <xf numFmtId="2" fontId="7" fillId="0" borderId="0" xfId="0" applyNumberFormat="1" applyFont="1" applyBorder="1" applyAlignment="1">
      <alignment horizontal="center"/>
    </xf>
    <xf numFmtId="2" fontId="7" fillId="0" borderId="0" xfId="0" applyNumberFormat="1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0" fontId="0" fillId="0" borderId="0" xfId="0" applyBorder="1"/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13" fillId="0" borderId="0" xfId="0" applyFont="1"/>
    <xf numFmtId="0" fontId="0" fillId="0" borderId="1" xfId="0" applyBorder="1" applyAlignment="1">
      <alignment wrapText="1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Protection="1">
      <protection locked="0"/>
    </xf>
    <xf numFmtId="164" fontId="1" fillId="0" borderId="1" xfId="0" applyNumberFormat="1" applyFont="1" applyFill="1" applyBorder="1" applyProtection="1">
      <protection locked="0"/>
    </xf>
    <xf numFmtId="0" fontId="6" fillId="0" borderId="0" xfId="0" applyFont="1" applyBorder="1" applyProtection="1">
      <protection locked="0"/>
    </xf>
    <xf numFmtId="0" fontId="3" fillId="0" borderId="1" xfId="1" applyBorder="1" applyAlignment="1" applyProtection="1">
      <alignment wrapTex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right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1" fillId="0" borderId="0" xfId="0" applyFont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7" xfId="0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2" fontId="0" fillId="2" borderId="13" xfId="0" applyNumberForma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1" fillId="0" borderId="0" xfId="0" applyFont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right" wrapText="1"/>
      <protection hidden="1"/>
    </xf>
    <xf numFmtId="0" fontId="5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8" xfId="0" applyBorder="1" applyAlignment="1">
      <alignment wrapText="1"/>
    </xf>
    <xf numFmtId="0" fontId="0" fillId="0" borderId="29" xfId="0" applyBorder="1" applyAlignment="1">
      <alignment horizontal="center" vertical="center"/>
    </xf>
    <xf numFmtId="0" fontId="0" fillId="0" borderId="35" xfId="0" applyBorder="1" applyAlignment="1">
      <alignment horizontal="left" wrapText="1"/>
    </xf>
    <xf numFmtId="0" fontId="0" fillId="0" borderId="36" xfId="0" applyBorder="1" applyAlignment="1">
      <alignment horizontal="left" wrapText="1"/>
    </xf>
    <xf numFmtId="0" fontId="0" fillId="0" borderId="22" xfId="0" applyBorder="1" applyAlignment="1">
      <alignment horizontal="center" vertical="center"/>
    </xf>
    <xf numFmtId="0" fontId="0" fillId="0" borderId="37" xfId="0" applyBorder="1" applyAlignment="1">
      <alignment horizontal="left" wrapText="1"/>
    </xf>
    <xf numFmtId="0" fontId="0" fillId="0" borderId="23" xfId="0" applyBorder="1" applyAlignment="1">
      <alignment wrapText="1"/>
    </xf>
    <xf numFmtId="0" fontId="0" fillId="0" borderId="26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0" fontId="1" fillId="0" borderId="29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2" fontId="0" fillId="0" borderId="22" xfId="0" applyNumberFormat="1" applyFill="1" applyBorder="1" applyAlignment="1">
      <alignment horizontal="center"/>
    </xf>
    <xf numFmtId="2" fontId="0" fillId="0" borderId="23" xfId="0" applyNumberFormat="1" applyFill="1" applyBorder="1" applyAlignment="1">
      <alignment horizontal="center"/>
    </xf>
    <xf numFmtId="2" fontId="0" fillId="0" borderId="24" xfId="0" applyNumberFormat="1" applyFill="1" applyBorder="1" applyAlignment="1">
      <alignment horizontal="center"/>
    </xf>
    <xf numFmtId="2" fontId="0" fillId="0" borderId="26" xfId="0" applyNumberFormat="1" applyFill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2" fontId="0" fillId="0" borderId="13" xfId="0" applyNumberFormat="1" applyFill="1" applyBorder="1" applyAlignment="1">
      <alignment horizontal="center"/>
    </xf>
    <xf numFmtId="0" fontId="1" fillId="0" borderId="2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0" fillId="0" borderId="25" xfId="0" applyBorder="1" applyAlignment="1">
      <alignment wrapText="1"/>
    </xf>
    <xf numFmtId="0" fontId="0" fillId="0" borderId="23" xfId="0" applyFill="1" applyBorder="1" applyAlignment="1">
      <alignment wrapText="1"/>
    </xf>
    <xf numFmtId="0" fontId="0" fillId="0" borderId="11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0" xfId="0" applyFill="1"/>
    <xf numFmtId="0" fontId="0" fillId="0" borderId="1" xfId="0" applyFill="1" applyBorder="1" applyAlignment="1">
      <alignment wrapText="1"/>
    </xf>
    <xf numFmtId="0" fontId="1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right" wrapText="1"/>
    </xf>
    <xf numFmtId="0" fontId="10" fillId="0" borderId="0" xfId="0" applyFont="1" applyFill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2" fillId="0" borderId="1" xfId="0" applyFont="1" applyFill="1" applyBorder="1" applyAlignment="1" applyProtection="1">
      <alignment horizontal="right" wrapText="1"/>
      <protection locked="0"/>
    </xf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right" wrapText="1"/>
      <protection locked="0"/>
    </xf>
    <xf numFmtId="0" fontId="1" fillId="0" borderId="0" xfId="0" applyFont="1" applyFill="1" applyAlignment="1" applyProtection="1">
      <alignment horizontal="center"/>
      <protection hidden="1"/>
    </xf>
    <xf numFmtId="0" fontId="1" fillId="0" borderId="1" xfId="0" applyFont="1" applyFill="1" applyBorder="1" applyAlignment="1" applyProtection="1">
      <alignment horizontal="center"/>
      <protection hidden="1"/>
    </xf>
    <xf numFmtId="0" fontId="1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right" wrapText="1"/>
      <protection hidden="1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Protection="1">
      <protection locked="0"/>
    </xf>
    <xf numFmtId="0" fontId="12" fillId="0" borderId="0" xfId="0" applyFont="1" applyFill="1" applyBorder="1" applyProtection="1">
      <protection locked="0"/>
    </xf>
    <xf numFmtId="0" fontId="5" fillId="0" borderId="0" xfId="0" applyFont="1" applyFill="1"/>
    <xf numFmtId="0" fontId="9" fillId="0" borderId="1" xfId="1" applyFont="1" applyFill="1" applyBorder="1" applyAlignment="1" applyProtection="1">
      <protection locked="0"/>
    </xf>
    <xf numFmtId="0" fontId="2" fillId="0" borderId="1" xfId="0" applyFont="1" applyFill="1" applyBorder="1"/>
    <xf numFmtId="49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Fill="1" applyAlignment="1">
      <alignment wrapText="1"/>
    </xf>
    <xf numFmtId="0" fontId="10" fillId="0" borderId="0" xfId="0" applyFont="1" applyFill="1" applyAlignment="1">
      <alignment horizontal="right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 applyProtection="1">
      <alignment horizontal="center"/>
      <protection locked="0"/>
    </xf>
    <xf numFmtId="0" fontId="1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 applyProtection="1">
      <alignment horizontal="right" vertical="top" wrapText="1"/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3" fillId="0" borderId="1" xfId="1" applyFill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4" fillId="0" borderId="1" xfId="1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Fill="1" applyBorder="1" applyProtection="1"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wrapText="1"/>
      <protection locked="0"/>
    </xf>
    <xf numFmtId="0" fontId="6" fillId="0" borderId="0" xfId="0" applyFont="1" applyFill="1" applyBorder="1" applyAlignment="1" applyProtection="1">
      <alignment horizontal="right" wrapText="1"/>
      <protection locked="0"/>
    </xf>
    <xf numFmtId="0" fontId="1" fillId="0" borderId="0" xfId="0" applyFont="1" applyFill="1" applyBorder="1" applyAlignment="1" applyProtection="1">
      <alignment horizontal="center"/>
      <protection locked="0" hidden="1"/>
    </xf>
    <xf numFmtId="0" fontId="1" fillId="0" borderId="0" xfId="0" applyFont="1" applyFill="1" applyAlignment="1" applyProtection="1">
      <alignment wrapText="1"/>
      <protection hidden="1"/>
    </xf>
    <xf numFmtId="0" fontId="1" fillId="0" borderId="0" xfId="0" applyFont="1" applyFill="1" applyProtection="1">
      <protection locked="0" hidden="1"/>
    </xf>
    <xf numFmtId="0" fontId="1" fillId="0" borderId="1" xfId="0" applyFont="1" applyFill="1" applyBorder="1"/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right"/>
      <protection locked="0"/>
    </xf>
    <xf numFmtId="0" fontId="5" fillId="0" borderId="0" xfId="0" applyFont="1" applyFill="1" applyProtection="1">
      <protection locked="0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 wrapText="1"/>
    </xf>
    <xf numFmtId="0" fontId="11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right" wrapText="1"/>
    </xf>
    <xf numFmtId="0" fontId="10" fillId="0" borderId="0" xfId="0" applyFont="1" applyFill="1" applyAlignment="1">
      <alignment horizontal="center" wrapText="1"/>
    </xf>
    <xf numFmtId="0" fontId="10" fillId="0" borderId="0" xfId="0" applyFont="1" applyFill="1" applyAlignment="1" applyProtection="1">
      <alignment horizontal="center" wrapText="1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wrapText="1"/>
      <protection locked="0"/>
    </xf>
    <xf numFmtId="0" fontId="5" fillId="0" borderId="1" xfId="0" applyFont="1" applyFill="1" applyBorder="1" applyAlignment="1" applyProtection="1">
      <alignment horizontal="center" wrapText="1"/>
      <protection locked="0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right" wrapText="1"/>
      <protection locked="0"/>
    </xf>
    <xf numFmtId="0" fontId="5" fillId="0" borderId="0" xfId="0" applyFont="1" applyFill="1" applyAlignment="1" applyProtection="1">
      <alignment wrapText="1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Alignment="1"/>
    <xf numFmtId="0" fontId="1" fillId="0" borderId="6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5" fillId="0" borderId="1" xfId="0" applyFont="1" applyFill="1" applyBorder="1" applyAlignment="1" applyProtection="1">
      <protection locked="0"/>
    </xf>
    <xf numFmtId="0" fontId="3" fillId="0" borderId="1" xfId="1" applyFill="1" applyBorder="1" applyAlignment="1" applyProtection="1">
      <alignment wrapText="1"/>
      <protection locked="0"/>
    </xf>
    <xf numFmtId="0" fontId="1" fillId="0" borderId="0" xfId="0" applyFont="1" applyFill="1" applyBorder="1" applyAlignment="1" applyProtection="1">
      <protection locked="0"/>
    </xf>
    <xf numFmtId="0" fontId="12" fillId="0" borderId="0" xfId="0" applyFont="1" applyFill="1"/>
    <xf numFmtId="0" fontId="1" fillId="0" borderId="0" xfId="0" applyFont="1" applyFill="1" applyAlignment="1" applyProtection="1">
      <alignment horizontal="right"/>
      <protection locked="0"/>
    </xf>
    <xf numFmtId="0" fontId="12" fillId="0" borderId="0" xfId="0" applyFont="1" applyFill="1" applyAlignment="1">
      <alignment wrapText="1"/>
    </xf>
    <xf numFmtId="0" fontId="12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Protection="1"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>
      <alignment horizontal="right"/>
    </xf>
    <xf numFmtId="0" fontId="5" fillId="0" borderId="6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right"/>
      <protection locked="0"/>
    </xf>
    <xf numFmtId="0" fontId="11" fillId="0" borderId="0" xfId="0" applyFont="1" applyFill="1" applyAlignment="1">
      <alignment horizontal="right" wrapText="1"/>
    </xf>
    <xf numFmtId="0" fontId="11" fillId="0" borderId="0" xfId="0" applyFont="1" applyFill="1" applyAlignment="1">
      <alignment horizontal="center" wrapText="1"/>
    </xf>
    <xf numFmtId="0" fontId="11" fillId="0" borderId="0" xfId="0" applyFont="1" applyFill="1" applyAlignment="1" applyProtection="1">
      <alignment horizontal="center" wrapText="1"/>
      <protection locked="0"/>
    </xf>
    <xf numFmtId="0" fontId="1" fillId="0" borderId="0" xfId="0" applyFont="1" applyFill="1" applyAlignment="1" applyProtection="1">
      <alignment horizontal="right" wrapText="1"/>
      <protection locked="0"/>
    </xf>
    <xf numFmtId="0" fontId="6" fillId="0" borderId="0" xfId="0" applyFont="1" applyFill="1" applyBorder="1" applyAlignment="1" applyProtection="1">
      <alignment horizont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wrapText="1"/>
    </xf>
    <xf numFmtId="0" fontId="10" fillId="0" borderId="0" xfId="0" applyFont="1" applyFill="1"/>
    <xf numFmtId="0" fontId="1" fillId="0" borderId="0" xfId="0" applyFont="1" applyFill="1" applyBorder="1" applyAlignment="1" applyProtection="1">
      <alignment horizontal="center" wrapText="1"/>
      <protection locked="0"/>
    </xf>
    <xf numFmtId="0" fontId="11" fillId="0" borderId="0" xfId="0" applyFont="1" applyFill="1" applyAlignment="1">
      <alignment horizontal="center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49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vertical="top" wrapText="1"/>
    </xf>
    <xf numFmtId="0" fontId="0" fillId="0" borderId="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9" fillId="0" borderId="1" xfId="1" applyFont="1" applyFill="1" applyBorder="1" applyAlignment="1" applyProtection="1">
      <alignment horizontal="left"/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0" fontId="9" fillId="0" borderId="1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left"/>
      <protection hidden="1"/>
    </xf>
    <xf numFmtId="0" fontId="1" fillId="0" borderId="1" xfId="0" applyFont="1" applyFill="1" applyBorder="1" applyAlignment="1">
      <alignment horizontal="right" wrapText="1"/>
    </xf>
    <xf numFmtId="14" fontId="1" fillId="0" borderId="1" xfId="0" applyNumberFormat="1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6" fillId="0" borderId="0" xfId="0" applyFont="1" applyFill="1" applyBorder="1" applyAlignment="1" applyProtection="1">
      <alignment horizontal="right"/>
      <protection locked="0"/>
    </xf>
    <xf numFmtId="0" fontId="1" fillId="0" borderId="0" xfId="0" applyFont="1" applyFill="1" applyBorder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en-US"/>
              <a:t>Grad de calificare (%)</a:t>
            </a:r>
          </a:p>
        </c:rich>
      </c:tx>
      <c:layout>
        <c:manualLayout>
          <c:xMode val="edge"/>
          <c:yMode val="edge"/>
          <c:x val="0.372405579820762"/>
          <c:y val="2.7777777777778335E-2"/>
        </c:manualLayout>
      </c:layout>
    </c:title>
    <c:view3D>
      <c:rotX val="30"/>
      <c:depthPercent val="100"/>
      <c:perspective val="30"/>
    </c:view3D>
    <c:plotArea>
      <c:layout>
        <c:manualLayout>
          <c:layoutTarget val="inner"/>
          <c:xMode val="edge"/>
          <c:yMode val="edge"/>
          <c:x val="5.7224227826227943E-2"/>
          <c:y val="5.5044724760575495E-2"/>
          <c:w val="0.60555555555555562"/>
          <c:h val="0.94444444444444464"/>
        </c:manualLayout>
      </c:layout>
      <c:pie3DChart>
        <c:varyColors val="1"/>
        <c:ser>
          <c:idx val="0"/>
          <c:order val="0"/>
          <c:explosion val="25"/>
          <c:dPt>
            <c:idx val="0"/>
            <c:explosion val="24"/>
          </c:dPt>
          <c:dLbls>
            <c:dLbl>
              <c:idx val="1"/>
              <c:layout>
                <c:manualLayout>
                  <c:x val="0"/>
                  <c:y val="-9.0909090909091064E-2"/>
                </c:manualLayout>
              </c:layout>
              <c:dLblPos val="bestFit"/>
              <c:showLegendKey val="1"/>
              <c:showVal val="1"/>
            </c:dLbl>
            <c:dLblPos val="outEnd"/>
            <c:showLegendKey val="1"/>
            <c:showVal val="1"/>
          </c:dLbls>
          <c:cat>
            <c:strRef>
              <c:f>Totaluri!$D$59:$G$59</c:f>
              <c:strCache>
                <c:ptCount val="4"/>
                <c:pt idx="0">
                  <c:v>neatestaţi</c:v>
                </c:pt>
                <c:pt idx="1">
                  <c:v>grad II</c:v>
                </c:pt>
                <c:pt idx="2">
                  <c:v>grad I</c:v>
                </c:pt>
                <c:pt idx="3">
                  <c:v>grad superior</c:v>
                </c:pt>
              </c:strCache>
            </c:strRef>
          </c:cat>
          <c:val>
            <c:numRef>
              <c:f>Totaluri!$D$60:$G$60</c:f>
              <c:numCache>
                <c:formatCode>0.00</c:formatCode>
                <c:ptCount val="4"/>
                <c:pt idx="0">
                  <c:v>64.846416382252556</c:v>
                </c:pt>
                <c:pt idx="1">
                  <c:v>25.085324232081913</c:v>
                </c:pt>
                <c:pt idx="2">
                  <c:v>7.5085324232081909</c:v>
                </c:pt>
                <c:pt idx="3">
                  <c:v>2.5597269624573378</c:v>
                </c:pt>
              </c:numCache>
            </c:numRef>
          </c:val>
        </c:ser>
        <c:dLbls>
          <c:showVal val="1"/>
        </c:dLbls>
      </c:pie3DChart>
    </c:plotArea>
    <c:legend>
      <c:legendPos val="r"/>
      <c:layout>
        <c:manualLayout>
          <c:xMode val="edge"/>
          <c:yMode val="edge"/>
          <c:x val="0.80047475831356063"/>
          <c:y val="8.0192840478274435E-2"/>
          <c:w val="0.18417015531407888"/>
          <c:h val="0.33486876640420443"/>
        </c:manualLayout>
      </c:layout>
      <c:txPr>
        <a:bodyPr/>
        <a:lstStyle/>
        <a:p>
          <a:pPr rtl="0">
            <a:defRPr/>
          </a:pPr>
          <a:endParaRPr lang="ru-RU"/>
        </a:p>
      </c:txPr>
    </c:legend>
    <c:plotVisOnly val="1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5"/>
  <c:chart>
    <c:title>
      <c:tx>
        <c:rich>
          <a:bodyPr/>
          <a:lstStyle/>
          <a:p>
            <a:pPr>
              <a:defRPr/>
            </a:pPr>
            <a:r>
              <a:rPr lang="en-US"/>
              <a:t>Studii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dLbls>
            <c:dLbl>
              <c:idx val="0"/>
              <c:layout>
                <c:manualLayout>
                  <c:x val="2.7777777777778408E-3"/>
                  <c:y val="8.3333333333333343E-2"/>
                </c:manualLayout>
              </c:layout>
              <c:showVal val="1"/>
            </c:dLbl>
            <c:dLbl>
              <c:idx val="1"/>
              <c:layout>
                <c:manualLayout>
                  <c:x val="2.7777777777777905E-3"/>
                  <c:y val="8.3333333333333245E-2"/>
                </c:manualLayout>
              </c:layout>
              <c:showVal val="1"/>
            </c:dLbl>
            <c:dLbl>
              <c:idx val="2"/>
              <c:layout>
                <c:manualLayout>
                  <c:x val="0"/>
                  <c:y val="8.3333333333333343E-2"/>
                </c:manualLayout>
              </c:layout>
              <c:showVal val="1"/>
            </c:dLbl>
            <c:dLbl>
              <c:idx val="3"/>
              <c:layout>
                <c:manualLayout>
                  <c:x val="1.0185067526416343E-16"/>
                  <c:y val="8.7962962962963548E-2"/>
                </c:manualLayout>
              </c:layout>
              <c:showVal val="1"/>
            </c:dLbl>
            <c:showVal val="1"/>
          </c:dLbls>
          <c:cat>
            <c:strRef>
              <c:f>Totaluri!$H$59:$K$59</c:f>
              <c:strCache>
                <c:ptCount val="4"/>
                <c:pt idx="0">
                  <c:v>superioare</c:v>
                </c:pt>
                <c:pt idx="1">
                  <c:v>superioare de specialitate</c:v>
                </c:pt>
                <c:pt idx="2">
                  <c:v>medii</c:v>
                </c:pt>
                <c:pt idx="3">
                  <c:v>medii de specialitate</c:v>
                </c:pt>
              </c:strCache>
            </c:strRef>
          </c:cat>
          <c:val>
            <c:numRef>
              <c:f>Totaluri!$H$60:$K$60</c:f>
              <c:numCache>
                <c:formatCode>General</c:formatCode>
                <c:ptCount val="4"/>
                <c:pt idx="0">
                  <c:v>258</c:v>
                </c:pt>
                <c:pt idx="1">
                  <c:v>68</c:v>
                </c:pt>
                <c:pt idx="2">
                  <c:v>129</c:v>
                </c:pt>
                <c:pt idx="3">
                  <c:v>97</c:v>
                </c:pt>
              </c:numCache>
            </c:numRef>
          </c:val>
        </c:ser>
        <c:dLbls>
          <c:showVal val="1"/>
        </c:dLbls>
        <c:shape val="box"/>
        <c:axId val="75202560"/>
        <c:axId val="75204096"/>
        <c:axId val="0"/>
      </c:bar3DChart>
      <c:catAx>
        <c:axId val="75202560"/>
        <c:scaling>
          <c:orientation val="minMax"/>
        </c:scaling>
        <c:axPos val="b"/>
        <c:tickLblPos val="nextTo"/>
        <c:crossAx val="75204096"/>
        <c:crosses val="autoZero"/>
        <c:auto val="1"/>
        <c:lblAlgn val="ctr"/>
        <c:lblOffset val="100"/>
      </c:catAx>
      <c:valAx>
        <c:axId val="7520409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bibliotecari</a:t>
                </a:r>
              </a:p>
            </c:rich>
          </c:tx>
          <c:layout/>
        </c:title>
        <c:numFmt formatCode="General" sourceLinked="1"/>
        <c:tickLblPos val="nextTo"/>
        <c:crossAx val="75202560"/>
        <c:crosses val="autoZero"/>
        <c:crossBetween val="between"/>
      </c:valAx>
    </c:plotArea>
    <c:plotVisOnly val="1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es-ES_tradnl"/>
              <a:t>Tip biblioteci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Totaluri!$D$62</c:f>
              <c:strCache>
                <c:ptCount val="1"/>
                <c:pt idx="0">
                  <c:v>bibliotecari</c:v>
                </c:pt>
              </c:strCache>
            </c:strRef>
          </c:tx>
          <c:marker>
            <c:spPr>
              <a:ln>
                <a:round/>
              </a:ln>
            </c:spPr>
          </c:marker>
          <c:cat>
            <c:strRef>
              <c:f>Totaluri!$C$63:$C$66</c:f>
              <c:strCache>
                <c:ptCount val="4"/>
                <c:pt idx="0">
                  <c:v>universitare</c:v>
                </c:pt>
                <c:pt idx="1">
                  <c:v>de colegiu</c:v>
                </c:pt>
                <c:pt idx="2">
                  <c:v>şc.profesionale</c:v>
                </c:pt>
                <c:pt idx="3">
                  <c:v>şcolare</c:v>
                </c:pt>
              </c:strCache>
            </c:strRef>
          </c:cat>
          <c:val>
            <c:numRef>
              <c:f>Totaluri!$D$63:$D$66</c:f>
              <c:numCache>
                <c:formatCode>General</c:formatCode>
                <c:ptCount val="4"/>
                <c:pt idx="0">
                  <c:v>55</c:v>
                </c:pt>
                <c:pt idx="1">
                  <c:v>8</c:v>
                </c:pt>
                <c:pt idx="2">
                  <c:v>5</c:v>
                </c:pt>
                <c:pt idx="3">
                  <c:v>460</c:v>
                </c:pt>
              </c:numCache>
            </c:numRef>
          </c:val>
        </c:ser>
        <c:upDownBars>
          <c:gapWidth val="150"/>
          <c:upBars/>
          <c:downBars/>
        </c:upDownBars>
        <c:marker val="1"/>
        <c:axId val="75241344"/>
        <c:axId val="75242880"/>
      </c:lineChart>
      <c:catAx>
        <c:axId val="75241344"/>
        <c:scaling>
          <c:orientation val="minMax"/>
        </c:scaling>
        <c:axPos val="b"/>
        <c:tickLblPos val="nextTo"/>
        <c:crossAx val="75242880"/>
        <c:crosses val="autoZero"/>
        <c:auto val="1"/>
        <c:lblAlgn val="ctr"/>
        <c:lblOffset val="100"/>
      </c:catAx>
      <c:valAx>
        <c:axId val="75242880"/>
        <c:scaling>
          <c:orientation val="minMax"/>
        </c:scaling>
        <c:axPos val="l"/>
        <c:majorGridlines/>
        <c:numFmt formatCode="General" sourceLinked="1"/>
        <c:tickLblPos val="nextTo"/>
        <c:crossAx val="752413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17</xdr:row>
      <xdr:rowOff>0</xdr:rowOff>
    </xdr:from>
    <xdr:to>
      <xdr:col>9</xdr:col>
      <xdr:colOff>600075</xdr:colOff>
      <xdr:row>31</xdr:row>
      <xdr:rowOff>180975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19050</xdr:colOff>
      <xdr:row>0</xdr:row>
      <xdr:rowOff>190499</xdr:rowOff>
    </xdr:from>
    <xdr:to>
      <xdr:col>18</xdr:col>
      <xdr:colOff>0</xdr:colOff>
      <xdr:row>15</xdr:row>
      <xdr:rowOff>180974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</xdr:row>
      <xdr:rowOff>9525</xdr:rowOff>
    </xdr:from>
    <xdr:to>
      <xdr:col>9</xdr:col>
      <xdr:colOff>0</xdr:colOff>
      <xdr:row>15</xdr:row>
      <xdr:rowOff>180975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a.lisii97biblioteca@gmail.com" TargetMode="External"/><Relationship Id="rId13" Type="http://schemas.openxmlformats.org/officeDocument/2006/relationships/hyperlink" Target="mailto:maria.postolati@gmail.com" TargetMode="External"/><Relationship Id="rId18" Type="http://schemas.openxmlformats.org/officeDocument/2006/relationships/hyperlink" Target="mailto:svetlana.cecan@gmal.com" TargetMode="External"/><Relationship Id="rId26" Type="http://schemas.openxmlformats.org/officeDocument/2006/relationships/hyperlink" Target="mailto:Lina.Cruglova@mail.ru" TargetMode="External"/><Relationship Id="rId3" Type="http://schemas.openxmlformats.org/officeDocument/2006/relationships/hyperlink" Target="mailto:aculina12@mail.ru" TargetMode="External"/><Relationship Id="rId21" Type="http://schemas.openxmlformats.org/officeDocument/2006/relationships/hyperlink" Target="mailto:melnics@inbox.ru" TargetMode="External"/><Relationship Id="rId34" Type="http://schemas.openxmlformats.org/officeDocument/2006/relationships/hyperlink" Target="mailto:prian.tatiana@usb.md" TargetMode="External"/><Relationship Id="rId7" Type="http://schemas.openxmlformats.org/officeDocument/2006/relationships/hyperlink" Target="mailto:ludmila.railean@gmail.com" TargetMode="External"/><Relationship Id="rId12" Type="http://schemas.openxmlformats.org/officeDocument/2006/relationships/hyperlink" Target="mailto:cucuadella@gmail.com" TargetMode="External"/><Relationship Id="rId17" Type="http://schemas.openxmlformats.org/officeDocument/2006/relationships/hyperlink" Target="mailto:ababililia@gmail.com" TargetMode="External"/><Relationship Id="rId25" Type="http://schemas.openxmlformats.org/officeDocument/2006/relationships/hyperlink" Target="mailto:Irina.Zaligaeva@mail.ru" TargetMode="External"/><Relationship Id="rId33" Type="http://schemas.openxmlformats.org/officeDocument/2006/relationships/hyperlink" Target="mailto:usb753bsu@gmail.com" TargetMode="External"/><Relationship Id="rId2" Type="http://schemas.openxmlformats.org/officeDocument/2006/relationships/hyperlink" Target="mailto:elena.harconita@mail.ru" TargetMode="External"/><Relationship Id="rId16" Type="http://schemas.openxmlformats.org/officeDocument/2006/relationships/hyperlink" Target="mailto:angelahabasescu@gmail.com" TargetMode="External"/><Relationship Id="rId20" Type="http://schemas.openxmlformats.org/officeDocument/2006/relationships/hyperlink" Target="mailto:elena.stratan1@gmail.com" TargetMode="External"/><Relationship Id="rId29" Type="http://schemas.openxmlformats.org/officeDocument/2006/relationships/hyperlink" Target="mailto:valeandew@gmail.com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mailto:sciobanu64@gmail.com" TargetMode="External"/><Relationship Id="rId11" Type="http://schemas.openxmlformats.org/officeDocument/2006/relationships/hyperlink" Target="mailto:antonova.antonina29@gmail.com" TargetMode="External"/><Relationship Id="rId24" Type="http://schemas.openxmlformats.org/officeDocument/2006/relationships/hyperlink" Target="mailto:tatianapogrebneac@gmail.ru" TargetMode="External"/><Relationship Id="rId32" Type="http://schemas.openxmlformats.org/officeDocument/2006/relationships/hyperlink" Target="mailto:elena.cristian12@gmail.com" TargetMode="External"/><Relationship Id="rId5" Type="http://schemas.openxmlformats.org/officeDocument/2006/relationships/hyperlink" Target="mailto:culicov.natalia@gmail.com" TargetMode="External"/><Relationship Id="rId15" Type="http://schemas.openxmlformats.org/officeDocument/2006/relationships/hyperlink" Target="mailto:gherdapalii@gmail.com" TargetMode="External"/><Relationship Id="rId23" Type="http://schemas.openxmlformats.org/officeDocument/2006/relationships/hyperlink" Target="mailto:armusteata@gmail.com" TargetMode="External"/><Relationship Id="rId28" Type="http://schemas.openxmlformats.org/officeDocument/2006/relationships/hyperlink" Target="mailto:nellylichii@mail.ru" TargetMode="External"/><Relationship Id="rId10" Type="http://schemas.openxmlformats.org/officeDocument/2006/relationships/hyperlink" Target="mailto:belcovschi.galina@gmail.com" TargetMode="External"/><Relationship Id="rId19" Type="http://schemas.openxmlformats.org/officeDocument/2006/relationships/hyperlink" Target="mailto:kovalchuc@bk.ru" TargetMode="External"/><Relationship Id="rId31" Type="http://schemas.openxmlformats.org/officeDocument/2006/relationships/hyperlink" Target="mailto:rita.iulic@gmail.com" TargetMode="External"/><Relationship Id="rId4" Type="http://schemas.openxmlformats.org/officeDocument/2006/relationships/hyperlink" Target="mailto:iga_ike@mail.ru" TargetMode="External"/><Relationship Id="rId9" Type="http://schemas.openxmlformats.org/officeDocument/2006/relationships/hyperlink" Target="mailto:elturcan@gmail.com" TargetMode="External"/><Relationship Id="rId14" Type="http://schemas.openxmlformats.org/officeDocument/2006/relationships/hyperlink" Target="mailto:maghermarina@gmail.ru" TargetMode="External"/><Relationship Id="rId22" Type="http://schemas.openxmlformats.org/officeDocument/2006/relationships/hyperlink" Target="mailto:gabitasmd@mail.ru" TargetMode="External"/><Relationship Id="rId27" Type="http://schemas.openxmlformats.org/officeDocument/2006/relationships/hyperlink" Target="mailto:revencovarvara@gmail.com" TargetMode="External"/><Relationship Id="rId30" Type="http://schemas.openxmlformats.org/officeDocument/2006/relationships/hyperlink" Target="mailto:mfotescu@list.ru" TargetMode="External"/><Relationship Id="rId35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hyperlink" Target="mailto:valcris@mail.ru" TargetMode="External"/><Relationship Id="rId1" Type="http://schemas.openxmlformats.org/officeDocument/2006/relationships/printerSettings" Target="../printerSettings/printerSettings1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mailto:Vlas.aurica@gmail.com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mailto:raisaursu@gmail.com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dubinskaya.m@mail.ru" TargetMode="Externa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mailto:abujag@rambler.ru" TargetMode="Externa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imaximenco@gmail.com" TargetMode="External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N63"/>
  <sheetViews>
    <sheetView zoomScale="75" zoomScaleNormal="7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R35" sqref="R35"/>
    </sheetView>
  </sheetViews>
  <sheetFormatPr defaultRowHeight="14.25"/>
  <cols>
    <col min="1" max="1" width="6.42578125" style="63" customWidth="1"/>
    <col min="2" max="2" width="27.28515625" style="172" customWidth="1"/>
    <col min="3" max="3" width="21.140625" style="172" customWidth="1"/>
    <col min="4" max="6" width="9.5703125" style="172" customWidth="1"/>
    <col min="7" max="10" width="14.42578125" style="172" customWidth="1"/>
    <col min="11" max="11" width="13.85546875" style="172" customWidth="1"/>
    <col min="12" max="12" width="33.7109375" style="172" customWidth="1"/>
    <col min="13" max="13" width="15.28515625" style="173" customWidth="1"/>
    <col min="14" max="14" width="36.28515625" style="287" customWidth="1"/>
    <col min="15" max="16384" width="9.140625" style="172"/>
  </cols>
  <sheetData>
    <row r="1" spans="1:14" ht="15">
      <c r="B1" s="171" t="s">
        <v>26</v>
      </c>
      <c r="C1" s="171"/>
      <c r="D1" s="171"/>
      <c r="E1" s="171"/>
      <c r="F1" s="171"/>
      <c r="G1" s="171"/>
      <c r="H1" s="171"/>
      <c r="I1" s="171"/>
      <c r="J1" s="171"/>
    </row>
    <row r="3" spans="1:14" ht="15">
      <c r="H3" s="174" t="s">
        <v>870</v>
      </c>
      <c r="I3" s="174"/>
      <c r="J3" s="174"/>
      <c r="K3" s="174"/>
      <c r="L3" s="174"/>
    </row>
    <row r="5" spans="1:14" ht="15" customHeight="1">
      <c r="A5" s="98" t="s">
        <v>0</v>
      </c>
      <c r="B5" s="98" t="s">
        <v>1</v>
      </c>
      <c r="C5" s="98" t="s">
        <v>2</v>
      </c>
      <c r="D5" s="175" t="s">
        <v>3</v>
      </c>
      <c r="E5" s="175"/>
      <c r="F5" s="175"/>
      <c r="G5" s="175" t="s">
        <v>7</v>
      </c>
      <c r="H5" s="175"/>
      <c r="I5" s="175"/>
      <c r="J5" s="175"/>
      <c r="K5" s="176" t="s">
        <v>12</v>
      </c>
      <c r="L5" s="177" t="s">
        <v>826</v>
      </c>
      <c r="M5" s="178" t="s">
        <v>13</v>
      </c>
      <c r="N5" s="179"/>
    </row>
    <row r="6" spans="1:14" s="183" customFormat="1" ht="28.5">
      <c r="A6" s="98"/>
      <c r="B6" s="98"/>
      <c r="C6" s="98"/>
      <c r="D6" s="85" t="s">
        <v>4</v>
      </c>
      <c r="E6" s="85" t="s">
        <v>5</v>
      </c>
      <c r="F6" s="85" t="s">
        <v>6</v>
      </c>
      <c r="G6" s="85" t="s">
        <v>8</v>
      </c>
      <c r="H6" s="85" t="s">
        <v>9</v>
      </c>
      <c r="I6" s="85" t="s">
        <v>10</v>
      </c>
      <c r="J6" s="85" t="s">
        <v>11</v>
      </c>
      <c r="K6" s="176"/>
      <c r="L6" s="180"/>
      <c r="M6" s="181" t="s">
        <v>66</v>
      </c>
      <c r="N6" s="182" t="s">
        <v>14</v>
      </c>
    </row>
    <row r="7" spans="1:14" s="54" customFormat="1">
      <c r="A7" s="51">
        <v>1</v>
      </c>
      <c r="B7" s="52" t="s">
        <v>646</v>
      </c>
      <c r="C7" s="52" t="s">
        <v>647</v>
      </c>
      <c r="D7" s="53" t="s">
        <v>30</v>
      </c>
      <c r="E7" s="53"/>
      <c r="F7" s="53"/>
      <c r="G7" s="53" t="s">
        <v>30</v>
      </c>
      <c r="H7" s="53"/>
      <c r="I7" s="53"/>
      <c r="J7" s="53"/>
      <c r="K7" s="52">
        <v>8</v>
      </c>
      <c r="L7" s="52" t="s">
        <v>648</v>
      </c>
      <c r="M7" s="184" t="s">
        <v>649</v>
      </c>
      <c r="N7" s="288" t="s">
        <v>745</v>
      </c>
    </row>
    <row r="8" spans="1:14" s="54" customFormat="1" ht="15.75">
      <c r="A8" s="51">
        <v>2</v>
      </c>
      <c r="B8" s="52" t="s">
        <v>650</v>
      </c>
      <c r="C8" s="52" t="s">
        <v>652</v>
      </c>
      <c r="D8" s="53"/>
      <c r="E8" s="53" t="s">
        <v>30</v>
      </c>
      <c r="F8" s="53"/>
      <c r="G8" s="53"/>
      <c r="H8" s="53" t="s">
        <v>30</v>
      </c>
      <c r="I8" s="53"/>
      <c r="J8" s="53"/>
      <c r="K8" s="52">
        <v>23</v>
      </c>
      <c r="L8" s="52" t="s">
        <v>648</v>
      </c>
      <c r="M8" s="185" t="s">
        <v>653</v>
      </c>
      <c r="N8" s="289" t="s">
        <v>760</v>
      </c>
    </row>
    <row r="9" spans="1:14" s="54" customFormat="1">
      <c r="A9" s="51">
        <v>3</v>
      </c>
      <c r="B9" s="52" t="s">
        <v>654</v>
      </c>
      <c r="C9" s="52" t="s">
        <v>655</v>
      </c>
      <c r="D9" s="53"/>
      <c r="E9" s="53"/>
      <c r="F9" s="53" t="s">
        <v>30</v>
      </c>
      <c r="G9" s="53" t="s">
        <v>30</v>
      </c>
      <c r="H9" s="53"/>
      <c r="I9" s="53"/>
      <c r="J9" s="53"/>
      <c r="K9" s="52">
        <v>24</v>
      </c>
      <c r="L9" s="52" t="s">
        <v>648</v>
      </c>
      <c r="M9" s="184" t="s">
        <v>656</v>
      </c>
      <c r="N9" s="288" t="s">
        <v>731</v>
      </c>
    </row>
    <row r="10" spans="1:14" s="54" customFormat="1">
      <c r="A10" s="51">
        <v>4</v>
      </c>
      <c r="B10" s="52" t="s">
        <v>657</v>
      </c>
      <c r="C10" s="52" t="s">
        <v>658</v>
      </c>
      <c r="D10" s="53"/>
      <c r="E10" s="53"/>
      <c r="F10" s="53"/>
      <c r="G10" s="53"/>
      <c r="H10" s="53"/>
      <c r="I10" s="53" t="s">
        <v>30</v>
      </c>
      <c r="J10" s="53"/>
      <c r="K10" s="52">
        <v>3</v>
      </c>
      <c r="L10" s="52" t="s">
        <v>648</v>
      </c>
      <c r="M10" s="184" t="s">
        <v>659</v>
      </c>
      <c r="N10" s="288" t="s">
        <v>738</v>
      </c>
    </row>
    <row r="11" spans="1:14" s="54" customFormat="1">
      <c r="A11" s="51">
        <v>5</v>
      </c>
      <c r="B11" s="52" t="s">
        <v>679</v>
      </c>
      <c r="C11" s="52" t="s">
        <v>669</v>
      </c>
      <c r="D11" s="53"/>
      <c r="E11" s="53"/>
      <c r="F11" s="53"/>
      <c r="G11" s="53" t="s">
        <v>30</v>
      </c>
      <c r="H11" s="53"/>
      <c r="I11" s="53"/>
      <c r="J11" s="53"/>
      <c r="K11" s="52">
        <v>3</v>
      </c>
      <c r="L11" s="52" t="s">
        <v>648</v>
      </c>
      <c r="M11" s="184" t="s">
        <v>680</v>
      </c>
      <c r="N11" s="289"/>
    </row>
    <row r="12" spans="1:14" s="54" customFormat="1">
      <c r="A12" s="51">
        <v>6</v>
      </c>
      <c r="B12" s="52" t="s">
        <v>681</v>
      </c>
      <c r="C12" s="52" t="s">
        <v>647</v>
      </c>
      <c r="D12" s="53"/>
      <c r="E12" s="53" t="s">
        <v>30</v>
      </c>
      <c r="F12" s="53"/>
      <c r="G12" s="53"/>
      <c r="H12" s="53" t="s">
        <v>30</v>
      </c>
      <c r="I12" s="53"/>
      <c r="J12" s="53"/>
      <c r="K12" s="52">
        <v>20</v>
      </c>
      <c r="L12" s="52" t="s">
        <v>648</v>
      </c>
      <c r="M12" s="184" t="s">
        <v>659</v>
      </c>
      <c r="N12" s="288" t="s">
        <v>737</v>
      </c>
    </row>
    <row r="13" spans="1:14" s="54" customFormat="1">
      <c r="A13" s="51">
        <v>7</v>
      </c>
      <c r="B13" s="52" t="s">
        <v>660</v>
      </c>
      <c r="C13" s="52" t="s">
        <v>647</v>
      </c>
      <c r="D13" s="53" t="s">
        <v>30</v>
      </c>
      <c r="E13" s="53"/>
      <c r="F13" s="53"/>
      <c r="G13" s="53" t="s">
        <v>30</v>
      </c>
      <c r="H13" s="53"/>
      <c r="I13" s="53"/>
      <c r="J13" s="53"/>
      <c r="K13" s="195">
        <v>11</v>
      </c>
      <c r="L13" s="52" t="s">
        <v>648</v>
      </c>
      <c r="M13" s="184" t="s">
        <v>649</v>
      </c>
      <c r="N13" s="288" t="s">
        <v>749</v>
      </c>
    </row>
    <row r="14" spans="1:14" s="54" customFormat="1">
      <c r="A14" s="51">
        <v>8</v>
      </c>
      <c r="B14" s="52" t="s">
        <v>661</v>
      </c>
      <c r="C14" s="52" t="s">
        <v>647</v>
      </c>
      <c r="D14" s="53" t="s">
        <v>30</v>
      </c>
      <c r="E14" s="53"/>
      <c r="F14" s="53"/>
      <c r="G14" s="53" t="s">
        <v>30</v>
      </c>
      <c r="H14" s="53"/>
      <c r="I14" s="53"/>
      <c r="J14" s="53"/>
      <c r="K14" s="52">
        <v>8</v>
      </c>
      <c r="L14" s="52" t="s">
        <v>648</v>
      </c>
      <c r="M14" s="184" t="s">
        <v>662</v>
      </c>
      <c r="N14" s="288" t="s">
        <v>746</v>
      </c>
    </row>
    <row r="15" spans="1:14" s="54" customFormat="1">
      <c r="A15" s="51">
        <v>9</v>
      </c>
      <c r="B15" s="52" t="s">
        <v>663</v>
      </c>
      <c r="C15" s="52" t="s">
        <v>664</v>
      </c>
      <c r="D15" s="53"/>
      <c r="E15" s="53"/>
      <c r="F15" s="53" t="s">
        <v>30</v>
      </c>
      <c r="G15" s="53"/>
      <c r="H15" s="53" t="s">
        <v>30</v>
      </c>
      <c r="I15" s="53"/>
      <c r="J15" s="53"/>
      <c r="K15" s="52">
        <v>27</v>
      </c>
      <c r="L15" s="52" t="s">
        <v>648</v>
      </c>
      <c r="M15" s="184" t="s">
        <v>665</v>
      </c>
      <c r="N15" s="288" t="s">
        <v>733</v>
      </c>
    </row>
    <row r="16" spans="1:14" s="54" customFormat="1">
      <c r="A16" s="51">
        <v>10</v>
      </c>
      <c r="B16" s="52" t="s">
        <v>667</v>
      </c>
      <c r="C16" s="52" t="s">
        <v>668</v>
      </c>
      <c r="D16" s="53" t="s">
        <v>30</v>
      </c>
      <c r="E16" s="53"/>
      <c r="F16" s="53"/>
      <c r="G16" s="53" t="s">
        <v>30</v>
      </c>
      <c r="H16" s="53"/>
      <c r="I16" s="53"/>
      <c r="J16" s="53"/>
      <c r="K16" s="52">
        <v>7</v>
      </c>
      <c r="L16" s="52" t="s">
        <v>648</v>
      </c>
      <c r="M16" s="184" t="s">
        <v>717</v>
      </c>
      <c r="N16" s="289" t="s">
        <v>764</v>
      </c>
    </row>
    <row r="17" spans="1:14" s="54" customFormat="1">
      <c r="A17" s="51">
        <v>11</v>
      </c>
      <c r="B17" s="52" t="s">
        <v>670</v>
      </c>
      <c r="C17" s="52" t="s">
        <v>669</v>
      </c>
      <c r="D17" s="53"/>
      <c r="E17" s="53"/>
      <c r="F17" s="53"/>
      <c r="G17" s="53" t="s">
        <v>30</v>
      </c>
      <c r="H17" s="53"/>
      <c r="I17" s="53"/>
      <c r="J17" s="53"/>
      <c r="K17" s="52">
        <v>2</v>
      </c>
      <c r="L17" s="52" t="s">
        <v>648</v>
      </c>
      <c r="M17" s="184" t="s">
        <v>671</v>
      </c>
      <c r="N17" s="289"/>
    </row>
    <row r="18" spans="1:14" s="54" customFormat="1">
      <c r="A18" s="51">
        <v>12</v>
      </c>
      <c r="B18" s="52" t="s">
        <v>672</v>
      </c>
      <c r="C18" s="52" t="s">
        <v>669</v>
      </c>
      <c r="D18" s="53"/>
      <c r="E18" s="53"/>
      <c r="F18" s="53"/>
      <c r="G18" s="53" t="s">
        <v>30</v>
      </c>
      <c r="H18" s="53"/>
      <c r="I18" s="53"/>
      <c r="J18" s="53"/>
      <c r="K18" s="52">
        <v>4</v>
      </c>
      <c r="L18" s="52" t="s">
        <v>648</v>
      </c>
      <c r="M18" s="184" t="s">
        <v>666</v>
      </c>
      <c r="N18" s="288" t="s">
        <v>762</v>
      </c>
    </row>
    <row r="19" spans="1:14" s="54" customFormat="1">
      <c r="A19" s="51">
        <v>13</v>
      </c>
      <c r="B19" s="195" t="s">
        <v>673</v>
      </c>
      <c r="C19" s="52" t="s">
        <v>664</v>
      </c>
      <c r="D19" s="53"/>
      <c r="E19" s="53"/>
      <c r="F19" s="53" t="s">
        <v>30</v>
      </c>
      <c r="G19" s="53" t="s">
        <v>30</v>
      </c>
      <c r="H19" s="53"/>
      <c r="I19" s="53"/>
      <c r="J19" s="53"/>
      <c r="K19" s="52">
        <v>25</v>
      </c>
      <c r="L19" s="52" t="s">
        <v>648</v>
      </c>
      <c r="M19" s="184" t="s">
        <v>662</v>
      </c>
      <c r="N19" s="288" t="s">
        <v>765</v>
      </c>
    </row>
    <row r="20" spans="1:14" s="54" customFormat="1">
      <c r="A20" s="51">
        <v>14</v>
      </c>
      <c r="B20" s="52" t="s">
        <v>676</v>
      </c>
      <c r="C20" s="52" t="s">
        <v>652</v>
      </c>
      <c r="D20" s="53" t="s">
        <v>30</v>
      </c>
      <c r="E20" s="53"/>
      <c r="F20" s="53"/>
      <c r="G20" s="53"/>
      <c r="H20" s="53"/>
      <c r="I20" s="53"/>
      <c r="J20" s="53" t="s">
        <v>30</v>
      </c>
      <c r="K20" s="52">
        <v>25</v>
      </c>
      <c r="L20" s="52" t="s">
        <v>648</v>
      </c>
      <c r="M20" s="184" t="s">
        <v>677</v>
      </c>
      <c r="N20" s="288" t="s">
        <v>753</v>
      </c>
    </row>
    <row r="21" spans="1:14" s="54" customFormat="1">
      <c r="A21" s="51">
        <v>15</v>
      </c>
      <c r="B21" s="52" t="s">
        <v>674</v>
      </c>
      <c r="C21" s="52" t="s">
        <v>647</v>
      </c>
      <c r="D21" s="53"/>
      <c r="E21" s="53"/>
      <c r="F21" s="53" t="s">
        <v>30</v>
      </c>
      <c r="G21" s="53"/>
      <c r="H21" s="53" t="s">
        <v>30</v>
      </c>
      <c r="I21" s="53"/>
      <c r="J21" s="53"/>
      <c r="K21" s="52">
        <v>24</v>
      </c>
      <c r="L21" s="52" t="s">
        <v>648</v>
      </c>
      <c r="M21" s="184" t="s">
        <v>675</v>
      </c>
      <c r="N21" s="288" t="s">
        <v>739</v>
      </c>
    </row>
    <row r="22" spans="1:14" s="54" customFormat="1">
      <c r="A22" s="51">
        <v>16</v>
      </c>
      <c r="B22" s="52" t="s">
        <v>678</v>
      </c>
      <c r="C22" s="52" t="s">
        <v>664</v>
      </c>
      <c r="D22" s="53"/>
      <c r="E22" s="53"/>
      <c r="F22" s="53" t="s">
        <v>30</v>
      </c>
      <c r="G22" s="53" t="s">
        <v>30</v>
      </c>
      <c r="H22" s="53"/>
      <c r="I22" s="53"/>
      <c r="J22" s="53"/>
      <c r="K22" s="52">
        <v>12</v>
      </c>
      <c r="L22" s="52" t="s">
        <v>648</v>
      </c>
      <c r="M22" s="184" t="s">
        <v>653</v>
      </c>
      <c r="N22" s="288" t="s">
        <v>732</v>
      </c>
    </row>
    <row r="23" spans="1:14" s="54" customFormat="1">
      <c r="A23" s="51">
        <v>17</v>
      </c>
      <c r="B23" s="52" t="s">
        <v>1505</v>
      </c>
      <c r="C23" s="172" t="s">
        <v>668</v>
      </c>
      <c r="D23" s="53" t="s">
        <v>30</v>
      </c>
      <c r="E23" s="53"/>
      <c r="F23" s="53"/>
      <c r="G23" s="53" t="s">
        <v>30</v>
      </c>
      <c r="H23" s="53"/>
      <c r="I23" s="53"/>
      <c r="J23" s="53"/>
      <c r="K23" s="52">
        <v>18</v>
      </c>
      <c r="L23" s="52" t="s">
        <v>648</v>
      </c>
      <c r="M23" s="184" t="s">
        <v>717</v>
      </c>
      <c r="N23" s="288"/>
    </row>
    <row r="24" spans="1:14" s="54" customFormat="1">
      <c r="A24" s="51">
        <v>18</v>
      </c>
      <c r="B24" s="52" t="s">
        <v>682</v>
      </c>
      <c r="C24" s="52" t="s">
        <v>651</v>
      </c>
      <c r="D24" s="53"/>
      <c r="E24" s="53" t="s">
        <v>30</v>
      </c>
      <c r="F24" s="53"/>
      <c r="G24" s="53" t="s">
        <v>30</v>
      </c>
      <c r="H24" s="53"/>
      <c r="I24" s="53"/>
      <c r="J24" s="53"/>
      <c r="K24" s="52">
        <v>41</v>
      </c>
      <c r="L24" s="52" t="s">
        <v>648</v>
      </c>
      <c r="M24" s="184" t="s">
        <v>671</v>
      </c>
      <c r="N24" s="288" t="s">
        <v>759</v>
      </c>
    </row>
    <row r="25" spans="1:14" s="54" customFormat="1" ht="15.75">
      <c r="A25" s="51">
        <v>19</v>
      </c>
      <c r="B25" s="201" t="s">
        <v>1506</v>
      </c>
      <c r="C25" s="52" t="s">
        <v>647</v>
      </c>
      <c r="D25" s="53" t="s">
        <v>30</v>
      </c>
      <c r="E25" s="53"/>
      <c r="F25" s="53"/>
      <c r="G25" s="53" t="s">
        <v>30</v>
      </c>
      <c r="H25" s="53"/>
      <c r="I25" s="53"/>
      <c r="J25" s="53"/>
      <c r="K25" s="52">
        <v>7</v>
      </c>
      <c r="L25" s="52" t="s">
        <v>648</v>
      </c>
      <c r="M25" s="184" t="s">
        <v>677</v>
      </c>
      <c r="N25" s="288"/>
    </row>
    <row r="26" spans="1:14" s="54" customFormat="1">
      <c r="A26" s="51">
        <v>20</v>
      </c>
      <c r="B26" s="54" t="s">
        <v>683</v>
      </c>
      <c r="C26" s="52" t="s">
        <v>664</v>
      </c>
      <c r="D26" s="53"/>
      <c r="E26" s="53"/>
      <c r="F26" s="53" t="s">
        <v>30</v>
      </c>
      <c r="G26" s="53"/>
      <c r="H26" s="53" t="s">
        <v>30</v>
      </c>
      <c r="I26" s="53"/>
      <c r="J26" s="53"/>
      <c r="K26" s="52">
        <v>25</v>
      </c>
      <c r="L26" s="52" t="s">
        <v>648</v>
      </c>
      <c r="M26" s="184" t="s">
        <v>677</v>
      </c>
      <c r="N26" s="288" t="s">
        <v>754</v>
      </c>
    </row>
    <row r="27" spans="1:14" s="54" customFormat="1">
      <c r="A27" s="51">
        <v>21</v>
      </c>
      <c r="B27" s="195" t="s">
        <v>684</v>
      </c>
      <c r="C27" s="52" t="s">
        <v>669</v>
      </c>
      <c r="D27" s="53"/>
      <c r="E27" s="53"/>
      <c r="F27" s="53"/>
      <c r="G27" s="53"/>
      <c r="H27" s="53" t="s">
        <v>30</v>
      </c>
      <c r="I27" s="53"/>
      <c r="J27" s="53"/>
      <c r="K27" s="52">
        <v>46</v>
      </c>
      <c r="L27" s="52" t="s">
        <v>648</v>
      </c>
      <c r="M27" s="184" t="s">
        <v>680</v>
      </c>
      <c r="N27" s="289"/>
    </row>
    <row r="28" spans="1:14" s="54" customFormat="1">
      <c r="A28" s="51">
        <v>22</v>
      </c>
      <c r="B28" s="52" t="s">
        <v>685</v>
      </c>
      <c r="C28" s="52" t="s">
        <v>647</v>
      </c>
      <c r="D28" s="53"/>
      <c r="E28" s="53" t="s">
        <v>30</v>
      </c>
      <c r="F28" s="53"/>
      <c r="G28" s="53" t="s">
        <v>30</v>
      </c>
      <c r="H28" s="53"/>
      <c r="I28" s="53"/>
      <c r="J28" s="53"/>
      <c r="K28" s="52">
        <v>19</v>
      </c>
      <c r="L28" s="52" t="s">
        <v>648</v>
      </c>
      <c r="M28" s="184" t="s">
        <v>710</v>
      </c>
      <c r="N28" s="288" t="s">
        <v>744</v>
      </c>
    </row>
    <row r="29" spans="1:14" s="54" customFormat="1">
      <c r="A29" s="51">
        <v>23</v>
      </c>
      <c r="B29" s="52" t="s">
        <v>694</v>
      </c>
      <c r="C29" s="52" t="s">
        <v>695</v>
      </c>
      <c r="D29" s="53"/>
      <c r="E29" s="53"/>
      <c r="F29" s="53" t="s">
        <v>30</v>
      </c>
      <c r="G29" s="53"/>
      <c r="H29" s="53" t="s">
        <v>30</v>
      </c>
      <c r="I29" s="53"/>
      <c r="J29" s="53"/>
      <c r="K29" s="52">
        <v>33</v>
      </c>
      <c r="L29" s="52" t="s">
        <v>648</v>
      </c>
      <c r="M29" s="184" t="s">
        <v>696</v>
      </c>
      <c r="N29" s="288" t="s">
        <v>697</v>
      </c>
    </row>
    <row r="30" spans="1:14" s="54" customFormat="1">
      <c r="A30" s="51">
        <v>24</v>
      </c>
      <c r="B30" s="52" t="s">
        <v>686</v>
      </c>
      <c r="C30" s="52" t="s">
        <v>668</v>
      </c>
      <c r="D30" s="53" t="s">
        <v>30</v>
      </c>
      <c r="E30" s="53"/>
      <c r="F30" s="53"/>
      <c r="G30" s="53" t="s">
        <v>30</v>
      </c>
      <c r="H30" s="53"/>
      <c r="I30" s="53"/>
      <c r="J30" s="53"/>
      <c r="K30" s="52">
        <v>17</v>
      </c>
      <c r="L30" s="52" t="s">
        <v>648</v>
      </c>
      <c r="M30" s="184" t="s">
        <v>653</v>
      </c>
      <c r="N30" s="289" t="s">
        <v>761</v>
      </c>
    </row>
    <row r="31" spans="1:14" s="54" customFormat="1">
      <c r="A31" s="51">
        <v>25</v>
      </c>
      <c r="B31" s="195" t="s">
        <v>687</v>
      </c>
      <c r="C31" s="52" t="s">
        <v>669</v>
      </c>
      <c r="D31" s="53" t="s">
        <v>30</v>
      </c>
      <c r="E31" s="53"/>
      <c r="F31" s="53"/>
      <c r="G31" s="53" t="s">
        <v>30</v>
      </c>
      <c r="H31" s="53"/>
      <c r="I31" s="53"/>
      <c r="J31" s="53"/>
      <c r="K31" s="52">
        <v>8</v>
      </c>
      <c r="L31" s="52" t="s">
        <v>648</v>
      </c>
      <c r="M31" s="184" t="s">
        <v>688</v>
      </c>
      <c r="N31" s="288" t="s">
        <v>763</v>
      </c>
    </row>
    <row r="32" spans="1:14" s="54" customFormat="1">
      <c r="A32" s="51">
        <v>26</v>
      </c>
      <c r="B32" s="52" t="s">
        <v>689</v>
      </c>
      <c r="C32" s="52" t="s">
        <v>669</v>
      </c>
      <c r="D32" s="53" t="s">
        <v>30</v>
      </c>
      <c r="E32" s="53"/>
      <c r="F32" s="53"/>
      <c r="G32" s="53"/>
      <c r="H32" s="53" t="s">
        <v>30</v>
      </c>
      <c r="I32" s="53"/>
      <c r="J32" s="53"/>
      <c r="K32" s="52">
        <v>21</v>
      </c>
      <c r="L32" s="52" t="s">
        <v>648</v>
      </c>
      <c r="M32" s="184" t="s">
        <v>677</v>
      </c>
      <c r="N32" s="288" t="s">
        <v>755</v>
      </c>
    </row>
    <row r="33" spans="1:14" s="54" customFormat="1">
      <c r="A33" s="51">
        <v>27</v>
      </c>
      <c r="B33" s="52" t="s">
        <v>690</v>
      </c>
      <c r="C33" s="52" t="s">
        <v>647</v>
      </c>
      <c r="D33" s="53"/>
      <c r="E33" s="53" t="s">
        <v>30</v>
      </c>
      <c r="F33" s="53"/>
      <c r="G33" s="53" t="s">
        <v>30</v>
      </c>
      <c r="H33" s="53"/>
      <c r="I33" s="53"/>
      <c r="J33" s="53"/>
      <c r="K33" s="52">
        <v>16</v>
      </c>
      <c r="L33" s="52" t="s">
        <v>648</v>
      </c>
      <c r="M33" s="184" t="s">
        <v>680</v>
      </c>
      <c r="N33" s="288" t="s">
        <v>735</v>
      </c>
    </row>
    <row r="34" spans="1:14" s="54" customFormat="1">
      <c r="A34" s="51">
        <v>28</v>
      </c>
      <c r="B34" s="52" t="s">
        <v>1511</v>
      </c>
      <c r="C34" s="52" t="s">
        <v>669</v>
      </c>
      <c r="D34" s="53"/>
      <c r="E34" s="53"/>
      <c r="F34" s="53"/>
      <c r="G34" s="53" t="s">
        <v>30</v>
      </c>
      <c r="H34" s="53"/>
      <c r="I34" s="53"/>
      <c r="J34" s="53"/>
      <c r="K34" s="52">
        <v>9</v>
      </c>
      <c r="L34" s="52" t="s">
        <v>648</v>
      </c>
      <c r="M34" s="184" t="s">
        <v>1512</v>
      </c>
      <c r="N34" s="289"/>
    </row>
    <row r="35" spans="1:14" s="54" customFormat="1">
      <c r="A35" s="51">
        <v>29</v>
      </c>
      <c r="B35" s="52" t="s">
        <v>691</v>
      </c>
      <c r="C35" s="52" t="s">
        <v>692</v>
      </c>
      <c r="D35" s="53"/>
      <c r="E35" s="53"/>
      <c r="F35" s="53"/>
      <c r="G35" s="53" t="s">
        <v>30</v>
      </c>
      <c r="H35" s="53"/>
      <c r="I35" s="53"/>
      <c r="J35" s="53"/>
      <c r="K35" s="52">
        <v>5</v>
      </c>
      <c r="L35" s="52" t="s">
        <v>648</v>
      </c>
      <c r="M35" s="184" t="s">
        <v>693</v>
      </c>
      <c r="N35" s="289"/>
    </row>
    <row r="36" spans="1:14" s="54" customFormat="1">
      <c r="A36" s="51">
        <v>30</v>
      </c>
      <c r="B36" s="52" t="s">
        <v>698</v>
      </c>
      <c r="C36" s="52" t="s">
        <v>669</v>
      </c>
      <c r="D36" s="53" t="s">
        <v>30</v>
      </c>
      <c r="E36" s="53"/>
      <c r="F36" s="53"/>
      <c r="G36" s="53" t="s">
        <v>30</v>
      </c>
      <c r="H36" s="53"/>
      <c r="I36" s="53"/>
      <c r="J36" s="53"/>
      <c r="K36" s="52">
        <v>13</v>
      </c>
      <c r="L36" s="52" t="s">
        <v>648</v>
      </c>
      <c r="M36" s="184" t="s">
        <v>675</v>
      </c>
      <c r="N36" s="288" t="s">
        <v>742</v>
      </c>
    </row>
    <row r="37" spans="1:14" s="54" customFormat="1">
      <c r="A37" s="51">
        <v>31</v>
      </c>
      <c r="B37" s="52" t="s">
        <v>699</v>
      </c>
      <c r="C37" s="52" t="s">
        <v>669</v>
      </c>
      <c r="D37" s="53"/>
      <c r="E37" s="53" t="s">
        <v>30</v>
      </c>
      <c r="F37" s="53"/>
      <c r="G37" s="53" t="s">
        <v>30</v>
      </c>
      <c r="H37" s="53"/>
      <c r="I37" s="53"/>
      <c r="J37" s="53"/>
      <c r="K37" s="52">
        <v>30</v>
      </c>
      <c r="L37" s="52" t="s">
        <v>648</v>
      </c>
      <c r="M37" s="184" t="s">
        <v>649</v>
      </c>
      <c r="N37" s="288" t="s">
        <v>748</v>
      </c>
    </row>
    <row r="38" spans="1:14" s="54" customFormat="1">
      <c r="A38" s="51">
        <v>32</v>
      </c>
      <c r="B38" s="52" t="s">
        <v>700</v>
      </c>
      <c r="C38" s="52" t="s">
        <v>701</v>
      </c>
      <c r="D38" s="53"/>
      <c r="E38" s="53"/>
      <c r="F38" s="53" t="s">
        <v>30</v>
      </c>
      <c r="G38" s="53"/>
      <c r="H38" s="53" t="s">
        <v>30</v>
      </c>
      <c r="I38" s="53"/>
      <c r="J38" s="53"/>
      <c r="K38" s="52">
        <v>24</v>
      </c>
      <c r="L38" s="52" t="s">
        <v>648</v>
      </c>
      <c r="M38" s="184" t="s">
        <v>702</v>
      </c>
      <c r="N38" s="288" t="s">
        <v>708</v>
      </c>
    </row>
    <row r="39" spans="1:14" s="54" customFormat="1">
      <c r="A39" s="51">
        <v>33</v>
      </c>
      <c r="B39" s="52" t="s">
        <v>703</v>
      </c>
      <c r="C39" s="52" t="s">
        <v>658</v>
      </c>
      <c r="D39" s="53" t="s">
        <v>30</v>
      </c>
      <c r="E39" s="53"/>
      <c r="F39" s="53"/>
      <c r="G39" s="53"/>
      <c r="H39" s="53" t="s">
        <v>30</v>
      </c>
      <c r="I39" s="53"/>
      <c r="J39" s="53"/>
      <c r="K39" s="52">
        <v>21</v>
      </c>
      <c r="L39" s="52" t="s">
        <v>648</v>
      </c>
      <c r="M39" s="184" t="s">
        <v>704</v>
      </c>
      <c r="N39" s="288" t="s">
        <v>750</v>
      </c>
    </row>
    <row r="40" spans="1:14" s="54" customFormat="1">
      <c r="A40" s="51">
        <v>34</v>
      </c>
      <c r="B40" s="52" t="s">
        <v>705</v>
      </c>
      <c r="C40" s="52" t="s">
        <v>647</v>
      </c>
      <c r="D40" s="53"/>
      <c r="E40" s="53"/>
      <c r="F40" s="53" t="s">
        <v>30</v>
      </c>
      <c r="G40" s="53" t="s">
        <v>30</v>
      </c>
      <c r="H40" s="53"/>
      <c r="I40" s="53"/>
      <c r="J40" s="53"/>
      <c r="K40" s="52">
        <v>27</v>
      </c>
      <c r="L40" s="52" t="s">
        <v>648</v>
      </c>
      <c r="M40" s="184" t="s">
        <v>671</v>
      </c>
      <c r="N40" s="290" t="s">
        <v>758</v>
      </c>
    </row>
    <row r="41" spans="1:14" s="54" customFormat="1">
      <c r="A41" s="51">
        <v>35</v>
      </c>
      <c r="B41" s="52" t="s">
        <v>706</v>
      </c>
      <c r="C41" s="52" t="s">
        <v>669</v>
      </c>
      <c r="D41" s="53"/>
      <c r="E41" s="53" t="s">
        <v>30</v>
      </c>
      <c r="F41" s="53"/>
      <c r="G41" s="53" t="s">
        <v>30</v>
      </c>
      <c r="H41" s="53"/>
      <c r="I41" s="53"/>
      <c r="J41" s="53"/>
      <c r="K41" s="52">
        <v>8</v>
      </c>
      <c r="L41" s="52" t="s">
        <v>648</v>
      </c>
      <c r="M41" s="184" t="s">
        <v>675</v>
      </c>
      <c r="N41" s="288" t="s">
        <v>743</v>
      </c>
    </row>
    <row r="42" spans="1:14" s="54" customFormat="1">
      <c r="A42" s="51">
        <v>36</v>
      </c>
      <c r="B42" s="195" t="s">
        <v>707</v>
      </c>
      <c r="C42" s="52" t="s">
        <v>669</v>
      </c>
      <c r="D42" s="53"/>
      <c r="E42" s="53"/>
      <c r="F42" s="53"/>
      <c r="G42" s="53"/>
      <c r="H42" s="53"/>
      <c r="I42" s="53"/>
      <c r="J42" s="53" t="s">
        <v>30</v>
      </c>
      <c r="K42" s="52">
        <v>10</v>
      </c>
      <c r="L42" s="52" t="s">
        <v>648</v>
      </c>
      <c r="M42" s="184" t="s">
        <v>693</v>
      </c>
      <c r="N42" s="289"/>
    </row>
    <row r="43" spans="1:14" s="54" customFormat="1">
      <c r="A43" s="51">
        <v>37</v>
      </c>
      <c r="B43" s="52" t="s">
        <v>712</v>
      </c>
      <c r="C43" s="52" t="s">
        <v>669</v>
      </c>
      <c r="D43" s="53" t="s">
        <v>30</v>
      </c>
      <c r="E43" s="53"/>
      <c r="F43" s="53"/>
      <c r="G43" s="53" t="s">
        <v>30</v>
      </c>
      <c r="H43" s="53"/>
      <c r="I43" s="53"/>
      <c r="J43" s="53"/>
      <c r="K43" s="52">
        <v>6</v>
      </c>
      <c r="L43" s="52" t="s">
        <v>648</v>
      </c>
      <c r="M43" s="184" t="s">
        <v>649</v>
      </c>
      <c r="N43" s="288" t="s">
        <v>751</v>
      </c>
    </row>
    <row r="44" spans="1:14" s="54" customFormat="1">
      <c r="A44" s="51">
        <v>38</v>
      </c>
      <c r="B44" s="195" t="s">
        <v>709</v>
      </c>
      <c r="C44" s="52" t="s">
        <v>669</v>
      </c>
      <c r="D44" s="53"/>
      <c r="E44" s="53"/>
      <c r="F44" s="53"/>
      <c r="G44" s="53" t="s">
        <v>30</v>
      </c>
      <c r="H44" s="53"/>
      <c r="I44" s="53"/>
      <c r="J44" s="53"/>
      <c r="K44" s="52">
        <v>3</v>
      </c>
      <c r="L44" s="52" t="s">
        <v>648</v>
      </c>
      <c r="M44" s="184" t="s">
        <v>710</v>
      </c>
      <c r="N44" s="288" t="s">
        <v>741</v>
      </c>
    </row>
    <row r="45" spans="1:14" s="54" customFormat="1" ht="14.25" customHeight="1">
      <c r="A45" s="51">
        <v>39</v>
      </c>
      <c r="B45" s="52" t="s">
        <v>711</v>
      </c>
      <c r="C45" s="52" t="s">
        <v>647</v>
      </c>
      <c r="D45" s="53"/>
      <c r="E45" s="53" t="s">
        <v>30</v>
      </c>
      <c r="F45" s="53"/>
      <c r="G45" s="53" t="s">
        <v>30</v>
      </c>
      <c r="H45" s="53"/>
      <c r="I45" s="53"/>
      <c r="J45" s="53"/>
      <c r="K45" s="52">
        <v>13</v>
      </c>
      <c r="L45" s="52" t="s">
        <v>648</v>
      </c>
      <c r="M45" s="184" t="s">
        <v>656</v>
      </c>
      <c r="N45" s="288" t="s">
        <v>771</v>
      </c>
    </row>
    <row r="46" spans="1:14" s="54" customFormat="1">
      <c r="A46" s="51">
        <v>40</v>
      </c>
      <c r="B46" s="195" t="s">
        <v>713</v>
      </c>
      <c r="C46" s="52" t="s">
        <v>669</v>
      </c>
      <c r="D46" s="53" t="s">
        <v>30</v>
      </c>
      <c r="E46" s="53"/>
      <c r="F46" s="53"/>
      <c r="G46" s="53" t="s">
        <v>30</v>
      </c>
      <c r="H46" s="53"/>
      <c r="I46" s="53"/>
      <c r="J46" s="53"/>
      <c r="K46" s="52">
        <v>7</v>
      </c>
      <c r="L46" s="52" t="s">
        <v>648</v>
      </c>
      <c r="M46" s="184" t="s">
        <v>659</v>
      </c>
      <c r="N46" s="288" t="s">
        <v>770</v>
      </c>
    </row>
    <row r="47" spans="1:14" s="54" customFormat="1">
      <c r="A47" s="51">
        <v>41</v>
      </c>
      <c r="B47" s="52" t="s">
        <v>714</v>
      </c>
      <c r="C47" s="52" t="s">
        <v>664</v>
      </c>
      <c r="D47" s="53"/>
      <c r="E47" s="53"/>
      <c r="F47" s="53" t="s">
        <v>30</v>
      </c>
      <c r="G47" s="53"/>
      <c r="H47" s="53" t="s">
        <v>30</v>
      </c>
      <c r="I47" s="53"/>
      <c r="J47" s="53"/>
      <c r="K47" s="52">
        <v>20</v>
      </c>
      <c r="L47" s="52" t="s">
        <v>648</v>
      </c>
      <c r="M47" s="184" t="s">
        <v>680</v>
      </c>
      <c r="N47" s="288" t="s">
        <v>734</v>
      </c>
    </row>
    <row r="48" spans="1:14" s="54" customFormat="1">
      <c r="A48" s="51">
        <v>42</v>
      </c>
      <c r="B48" s="52" t="s">
        <v>715</v>
      </c>
      <c r="C48" s="52" t="s">
        <v>669</v>
      </c>
      <c r="D48" s="53" t="s">
        <v>30</v>
      </c>
      <c r="E48" s="53"/>
      <c r="F48" s="53"/>
      <c r="G48" s="53" t="s">
        <v>30</v>
      </c>
      <c r="H48" s="53"/>
      <c r="I48" s="53"/>
      <c r="J48" s="53"/>
      <c r="K48" s="52">
        <v>21</v>
      </c>
      <c r="L48" s="52" t="s">
        <v>648</v>
      </c>
      <c r="M48" s="184" t="s">
        <v>677</v>
      </c>
      <c r="N48" s="289"/>
    </row>
    <row r="49" spans="1:14" s="54" customFormat="1">
      <c r="A49" s="51">
        <v>43</v>
      </c>
      <c r="B49" s="52" t="s">
        <v>729</v>
      </c>
      <c r="C49" s="52" t="s">
        <v>664</v>
      </c>
      <c r="D49" s="53"/>
      <c r="E49" s="53"/>
      <c r="F49" s="53" t="s">
        <v>30</v>
      </c>
      <c r="G49" s="53"/>
      <c r="H49" s="53" t="s">
        <v>30</v>
      </c>
      <c r="I49" s="53"/>
      <c r="J49" s="53"/>
      <c r="K49" s="52">
        <v>45</v>
      </c>
      <c r="L49" s="52" t="s">
        <v>648</v>
      </c>
      <c r="M49" s="184" t="s">
        <v>671</v>
      </c>
      <c r="N49" s="290" t="s">
        <v>757</v>
      </c>
    </row>
    <row r="50" spans="1:14" s="54" customFormat="1">
      <c r="A50" s="51">
        <v>44</v>
      </c>
      <c r="B50" s="52" t="s">
        <v>1690</v>
      </c>
      <c r="C50" s="52" t="s">
        <v>669</v>
      </c>
      <c r="D50" s="53"/>
      <c r="E50" s="53"/>
      <c r="F50" s="53"/>
      <c r="G50" s="53"/>
      <c r="H50" s="53" t="s">
        <v>30</v>
      </c>
      <c r="I50" s="53"/>
      <c r="J50" s="53"/>
      <c r="K50" s="202">
        <v>12</v>
      </c>
      <c r="L50" s="52" t="s">
        <v>648</v>
      </c>
      <c r="M50" s="184" t="s">
        <v>1691</v>
      </c>
      <c r="N50" s="288"/>
    </row>
    <row r="51" spans="1:14" s="54" customFormat="1">
      <c r="A51" s="51">
        <v>45</v>
      </c>
      <c r="B51" s="52" t="s">
        <v>716</v>
      </c>
      <c r="C51" s="52" t="s">
        <v>664</v>
      </c>
      <c r="D51" s="53" t="s">
        <v>30</v>
      </c>
      <c r="E51" s="53"/>
      <c r="F51" s="53"/>
      <c r="G51" s="53"/>
      <c r="H51" s="53" t="s">
        <v>30</v>
      </c>
      <c r="I51" s="53"/>
      <c r="J51" s="53"/>
      <c r="K51" s="52">
        <v>24</v>
      </c>
      <c r="L51" s="52" t="s">
        <v>648</v>
      </c>
      <c r="M51" s="184" t="s">
        <v>717</v>
      </c>
      <c r="N51" s="289" t="s">
        <v>767</v>
      </c>
    </row>
    <row r="52" spans="1:14" s="54" customFormat="1">
      <c r="A52" s="51">
        <v>46</v>
      </c>
      <c r="B52" s="52" t="s">
        <v>718</v>
      </c>
      <c r="C52" s="52" t="s">
        <v>664</v>
      </c>
      <c r="D52" s="53"/>
      <c r="E52" s="53"/>
      <c r="F52" s="53" t="s">
        <v>30</v>
      </c>
      <c r="G52" s="53" t="s">
        <v>30</v>
      </c>
      <c r="H52" s="53"/>
      <c r="I52" s="53"/>
      <c r="J52" s="53"/>
      <c r="K52" s="52">
        <v>35</v>
      </c>
      <c r="L52" s="52" t="s">
        <v>648</v>
      </c>
      <c r="M52" s="184" t="s">
        <v>719</v>
      </c>
      <c r="N52" s="288" t="s">
        <v>747</v>
      </c>
    </row>
    <row r="53" spans="1:14" s="54" customFormat="1">
      <c r="A53" s="51">
        <v>47</v>
      </c>
      <c r="B53" s="195" t="s">
        <v>720</v>
      </c>
      <c r="C53" s="52" t="s">
        <v>669</v>
      </c>
      <c r="D53" s="53" t="s">
        <v>30</v>
      </c>
      <c r="E53" s="53"/>
      <c r="F53" s="53"/>
      <c r="G53" s="53" t="s">
        <v>30</v>
      </c>
      <c r="H53" s="53"/>
      <c r="I53" s="53"/>
      <c r="J53" s="53"/>
      <c r="K53" s="52">
        <v>30</v>
      </c>
      <c r="L53" s="52" t="s">
        <v>648</v>
      </c>
      <c r="M53" s="184" t="s">
        <v>717</v>
      </c>
      <c r="N53" s="289"/>
    </row>
    <row r="54" spans="1:14" s="54" customFormat="1">
      <c r="A54" s="51">
        <v>48</v>
      </c>
      <c r="B54" s="52" t="s">
        <v>721</v>
      </c>
      <c r="C54" s="52" t="s">
        <v>664</v>
      </c>
      <c r="D54" s="53"/>
      <c r="E54" s="53"/>
      <c r="F54" s="53" t="s">
        <v>30</v>
      </c>
      <c r="G54" s="53" t="s">
        <v>30</v>
      </c>
      <c r="H54" s="53"/>
      <c r="I54" s="53"/>
      <c r="J54" s="53"/>
      <c r="K54" s="52">
        <v>32</v>
      </c>
      <c r="L54" s="52" t="s">
        <v>648</v>
      </c>
      <c r="M54" s="184" t="s">
        <v>722</v>
      </c>
      <c r="N54" s="288" t="s">
        <v>756</v>
      </c>
    </row>
    <row r="55" spans="1:14" s="54" customFormat="1">
      <c r="A55" s="51">
        <v>49</v>
      </c>
      <c r="B55" s="52" t="s">
        <v>724</v>
      </c>
      <c r="C55" s="52" t="s">
        <v>668</v>
      </c>
      <c r="D55" s="53"/>
      <c r="E55" s="53"/>
      <c r="F55" s="53" t="s">
        <v>30</v>
      </c>
      <c r="G55" s="53"/>
      <c r="H55" s="53" t="s">
        <v>30</v>
      </c>
      <c r="I55" s="53"/>
      <c r="J55" s="53"/>
      <c r="K55" s="52">
        <v>26</v>
      </c>
      <c r="L55" s="52" t="s">
        <v>648</v>
      </c>
      <c r="M55" s="184" t="s">
        <v>704</v>
      </c>
      <c r="N55" s="288" t="s">
        <v>736</v>
      </c>
    </row>
    <row r="56" spans="1:14" s="54" customFormat="1">
      <c r="A56" s="51">
        <v>50</v>
      </c>
      <c r="B56" s="52" t="s">
        <v>723</v>
      </c>
      <c r="C56" s="52" t="s">
        <v>692</v>
      </c>
      <c r="D56" s="53"/>
      <c r="E56" s="53"/>
      <c r="F56" s="53"/>
      <c r="G56" s="53"/>
      <c r="H56" s="53"/>
      <c r="I56" s="53"/>
      <c r="J56" s="53" t="s">
        <v>30</v>
      </c>
      <c r="K56" s="52">
        <v>3</v>
      </c>
      <c r="L56" s="52" t="s">
        <v>648</v>
      </c>
      <c r="M56" s="184" t="s">
        <v>693</v>
      </c>
      <c r="N56" s="289"/>
    </row>
    <row r="57" spans="1:14" s="54" customFormat="1">
      <c r="A57" s="51">
        <v>51</v>
      </c>
      <c r="B57" s="52" t="s">
        <v>725</v>
      </c>
      <c r="C57" s="52" t="s">
        <v>669</v>
      </c>
      <c r="D57" s="53" t="s">
        <v>30</v>
      </c>
      <c r="E57" s="53"/>
      <c r="F57" s="53"/>
      <c r="G57" s="53" t="s">
        <v>30</v>
      </c>
      <c r="H57" s="53"/>
      <c r="I57" s="53"/>
      <c r="J57" s="53"/>
      <c r="K57" s="52">
        <v>7</v>
      </c>
      <c r="L57" s="52" t="s">
        <v>648</v>
      </c>
      <c r="M57" s="184" t="s">
        <v>710</v>
      </c>
      <c r="N57" s="289" t="s">
        <v>740</v>
      </c>
    </row>
    <row r="58" spans="1:14" s="54" customFormat="1">
      <c r="A58" s="51">
        <v>52</v>
      </c>
      <c r="B58" s="195" t="s">
        <v>726</v>
      </c>
      <c r="C58" s="52" t="s">
        <v>669</v>
      </c>
      <c r="D58" s="53" t="s">
        <v>30</v>
      </c>
      <c r="E58" s="53"/>
      <c r="F58" s="53"/>
      <c r="G58" s="53"/>
      <c r="H58" s="53" t="s">
        <v>30</v>
      </c>
      <c r="I58" s="53"/>
      <c r="J58" s="53"/>
      <c r="K58" s="52">
        <v>21</v>
      </c>
      <c r="L58" s="52" t="s">
        <v>648</v>
      </c>
      <c r="M58" s="184" t="s">
        <v>717</v>
      </c>
      <c r="N58" s="289" t="s">
        <v>769</v>
      </c>
    </row>
    <row r="59" spans="1:14" s="54" customFormat="1">
      <c r="A59" s="51">
        <v>53</v>
      </c>
      <c r="B59" s="52" t="s">
        <v>727</v>
      </c>
      <c r="C59" s="52" t="s">
        <v>669</v>
      </c>
      <c r="D59" s="53"/>
      <c r="E59" s="53" t="s">
        <v>30</v>
      </c>
      <c r="F59" s="53"/>
      <c r="G59" s="53" t="s">
        <v>30</v>
      </c>
      <c r="H59" s="53"/>
      <c r="I59" s="53"/>
      <c r="J59" s="53"/>
      <c r="K59" s="52">
        <v>48</v>
      </c>
      <c r="L59" s="52" t="s">
        <v>648</v>
      </c>
      <c r="M59" s="184" t="s">
        <v>717</v>
      </c>
      <c r="N59" s="289" t="s">
        <v>768</v>
      </c>
    </row>
    <row r="60" spans="1:14" s="54" customFormat="1">
      <c r="A60" s="51">
        <v>54</v>
      </c>
      <c r="B60" s="52" t="s">
        <v>730</v>
      </c>
      <c r="C60" s="52" t="s">
        <v>668</v>
      </c>
      <c r="D60" s="53"/>
      <c r="E60" s="53" t="s">
        <v>30</v>
      </c>
      <c r="F60" s="53"/>
      <c r="G60" s="53" t="s">
        <v>30</v>
      </c>
      <c r="H60" s="53"/>
      <c r="I60" s="53"/>
      <c r="J60" s="53"/>
      <c r="K60" s="52">
        <v>12</v>
      </c>
      <c r="L60" s="52" t="s">
        <v>648</v>
      </c>
      <c r="M60" s="184" t="s">
        <v>677</v>
      </c>
      <c r="N60" s="288" t="s">
        <v>752</v>
      </c>
    </row>
    <row r="61" spans="1:14" s="54" customFormat="1" ht="13.5" customHeight="1">
      <c r="A61" s="51">
        <v>55</v>
      </c>
      <c r="B61" s="52" t="s">
        <v>728</v>
      </c>
      <c r="C61" s="52" t="s">
        <v>669</v>
      </c>
      <c r="D61" s="53" t="s">
        <v>30</v>
      </c>
      <c r="E61" s="53"/>
      <c r="F61" s="53"/>
      <c r="G61" s="53"/>
      <c r="H61" s="53" t="s">
        <v>30</v>
      </c>
      <c r="I61" s="53"/>
      <c r="J61" s="53"/>
      <c r="K61" s="52">
        <v>26</v>
      </c>
      <c r="L61" s="52" t="s">
        <v>648</v>
      </c>
      <c r="M61" s="184" t="s">
        <v>662</v>
      </c>
      <c r="N61" s="289" t="s">
        <v>766</v>
      </c>
    </row>
    <row r="62" spans="1:14" s="54" customFormat="1">
      <c r="A62" s="64"/>
      <c r="B62" s="186"/>
      <c r="C62" s="186"/>
      <c r="D62" s="187"/>
      <c r="E62" s="187"/>
      <c r="F62" s="187"/>
      <c r="G62" s="187"/>
      <c r="H62" s="187"/>
      <c r="I62" s="187"/>
      <c r="J62" s="187"/>
      <c r="K62" s="186"/>
      <c r="L62" s="186"/>
      <c r="M62" s="188"/>
      <c r="N62" s="291"/>
    </row>
    <row r="63" spans="1:14" s="191" customFormat="1">
      <c r="A63" s="189"/>
      <c r="B63" s="190" t="s">
        <v>29</v>
      </c>
      <c r="C63" s="190">
        <f>COUNTA(C7:C62)</f>
        <v>55</v>
      </c>
      <c r="D63" s="190">
        <f t="shared" ref="D63:J63" si="0">COUNTA(D7:D62)</f>
        <v>20</v>
      </c>
      <c r="E63" s="190">
        <f t="shared" si="0"/>
        <v>10</v>
      </c>
      <c r="F63" s="190">
        <f t="shared" si="0"/>
        <v>14</v>
      </c>
      <c r="G63" s="190">
        <f t="shared" si="0"/>
        <v>34</v>
      </c>
      <c r="H63" s="190">
        <f t="shared" si="0"/>
        <v>17</v>
      </c>
      <c r="I63" s="190">
        <f t="shared" si="0"/>
        <v>1</v>
      </c>
      <c r="J63" s="190">
        <f t="shared" si="0"/>
        <v>3</v>
      </c>
      <c r="M63" s="192"/>
      <c r="N63" s="292"/>
    </row>
  </sheetData>
  <sheetProtection password="9416" sheet="1" objects="1" scenarios="1" selectLockedCells="1" selectUnlockedCells="1"/>
  <sortState ref="B7:T61">
    <sortCondition ref="B7"/>
  </sortState>
  <customSheetViews>
    <customSheetView guid="{9BD4A53C-DAD1-421B-A345-73B3DB93BDA0}" scale="75">
      <pane xSplit="2" ySplit="6" topLeftCell="C31" activePane="bottomRight" state="frozen"/>
      <selection pane="bottomRight" activeCell="E48" sqref="E48"/>
      <pageMargins left="0.7" right="0.7" top="0.75" bottom="0.75" header="0.3" footer="0.3"/>
      <pageSetup paperSize="9" orientation="portrait" verticalDpi="0" r:id="rId1"/>
    </customSheetView>
  </customSheetViews>
  <mergeCells count="10">
    <mergeCell ref="B1:J1"/>
    <mergeCell ref="K5:K6"/>
    <mergeCell ref="M5:N5"/>
    <mergeCell ref="H3:L3"/>
    <mergeCell ref="L5:L6"/>
    <mergeCell ref="A5:A6"/>
    <mergeCell ref="B5:B6"/>
    <mergeCell ref="C5:C6"/>
    <mergeCell ref="D5:F5"/>
    <mergeCell ref="G5:J5"/>
  </mergeCells>
  <hyperlinks>
    <hyperlink ref="N29" r:id="rId2"/>
    <hyperlink ref="N38" r:id="rId3"/>
    <hyperlink ref="N9" r:id="rId4" display="mailto:iga_ike@mail.ru"/>
    <hyperlink ref="N22" r:id="rId5" display="mailto:culicov.natalia@gmail.com"/>
    <hyperlink ref="N15" r:id="rId6" display="mailto:sciobanu64@gmail.com"/>
    <hyperlink ref="N47" r:id="rId7" display="mailto:ludmila.railean@gmail.com"/>
    <hyperlink ref="N33" r:id="rId8" display="mailto:ala.lisii97biblioteca@gmail.com"/>
    <hyperlink ref="N55" r:id="rId9" display="mailto:elturcan@gmail.com"/>
    <hyperlink ref="N12" r:id="rId10" display="mailto:belcovschi.galina@gmail.com"/>
    <hyperlink ref="N10" r:id="rId11" display="mailto:antonova.antonina29@gmail.com"/>
    <hyperlink ref="N21" r:id="rId12" display="mailto:cucuadella@gmail.com"/>
    <hyperlink ref="N44" r:id="rId13"/>
    <hyperlink ref="N36" r:id="rId14"/>
    <hyperlink ref="N41" r:id="rId15"/>
    <hyperlink ref="N28" r:id="rId16"/>
    <hyperlink ref="N7" r:id="rId17"/>
    <hyperlink ref="N14" r:id="rId18"/>
    <hyperlink ref="N18" r:id="rId19"/>
    <hyperlink ref="N52" r:id="rId20"/>
    <hyperlink ref="N37" r:id="rId21"/>
    <hyperlink ref="N13" r:id="rId22"/>
    <hyperlink ref="N39" r:id="rId23"/>
    <hyperlink ref="N43" r:id="rId24"/>
    <hyperlink ref="N60" r:id="rId25"/>
    <hyperlink ref="N20" r:id="rId26"/>
    <hyperlink ref="N26" r:id="rId27"/>
    <hyperlink ref="N32" r:id="rId28"/>
    <hyperlink ref="N54" r:id="rId29"/>
    <hyperlink ref="N24" r:id="rId30" display="mailto:mfotescu@list.ru"/>
    <hyperlink ref="N31" r:id="rId31" display="mailto:rita.iulic@gmail.com"/>
    <hyperlink ref="N19" r:id="rId32" display="mailto:elena.cristian12@gmail.com"/>
    <hyperlink ref="N46" r:id="rId33"/>
    <hyperlink ref="N45" r:id="rId34"/>
  </hyperlinks>
  <pageMargins left="0.7" right="0.7" top="0.75" bottom="0.75" header="0.3" footer="0.3"/>
  <pageSetup paperSize="9" orientation="portrait" verticalDpi="0" r:id="rId35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000"/>
  </sheetPr>
  <dimension ref="A1:N30"/>
  <sheetViews>
    <sheetView zoomScale="75" zoomScaleNormal="7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K36" sqref="K36"/>
    </sheetView>
  </sheetViews>
  <sheetFormatPr defaultRowHeight="14.25"/>
  <cols>
    <col min="1" max="1" width="6.42578125" style="231" customWidth="1"/>
    <col min="2" max="2" width="27.28515625" style="203" customWidth="1"/>
    <col min="3" max="3" width="13" style="203" customWidth="1"/>
    <col min="4" max="6" width="9.5703125" style="203" customWidth="1"/>
    <col min="7" max="10" width="14.42578125" style="203" customWidth="1"/>
    <col min="11" max="11" width="13.85546875" style="203" customWidth="1"/>
    <col min="12" max="12" width="27.5703125" style="203" customWidth="1"/>
    <col min="13" max="13" width="15.85546875" style="173" customWidth="1"/>
    <col min="14" max="14" width="30.5703125" style="203" customWidth="1"/>
    <col min="15" max="16384" width="9.140625" style="203"/>
  </cols>
  <sheetData>
    <row r="1" spans="1:14" ht="15">
      <c r="B1" s="232" t="s">
        <v>26</v>
      </c>
      <c r="C1" s="232"/>
      <c r="D1" s="232"/>
      <c r="E1" s="232"/>
      <c r="F1" s="232"/>
      <c r="G1" s="232"/>
      <c r="H1" s="232"/>
      <c r="I1" s="232"/>
      <c r="J1" s="232"/>
    </row>
    <row r="3" spans="1:14" ht="15">
      <c r="I3" s="267" t="s">
        <v>871</v>
      </c>
      <c r="J3" s="267"/>
      <c r="K3" s="268" t="s">
        <v>27</v>
      </c>
      <c r="L3" s="269" t="s">
        <v>28</v>
      </c>
      <c r="M3" s="270"/>
    </row>
    <row r="5" spans="1:14" ht="15" customHeight="1">
      <c r="A5" s="98" t="s">
        <v>0</v>
      </c>
      <c r="B5" s="98" t="s">
        <v>1</v>
      </c>
      <c r="C5" s="98" t="s">
        <v>2</v>
      </c>
      <c r="D5" s="176" t="s">
        <v>3</v>
      </c>
      <c r="E5" s="176"/>
      <c r="F5" s="176"/>
      <c r="G5" s="176" t="s">
        <v>7</v>
      </c>
      <c r="H5" s="176"/>
      <c r="I5" s="176"/>
      <c r="J5" s="176"/>
      <c r="K5" s="176" t="s">
        <v>12</v>
      </c>
      <c r="L5" s="177" t="s">
        <v>826</v>
      </c>
      <c r="M5" s="178" t="s">
        <v>13</v>
      </c>
      <c r="N5" s="179"/>
    </row>
    <row r="6" spans="1:14" s="183" customFormat="1" ht="31.5" customHeight="1">
      <c r="A6" s="98"/>
      <c r="B6" s="98"/>
      <c r="C6" s="98"/>
      <c r="D6" s="85" t="s">
        <v>4</v>
      </c>
      <c r="E6" s="85" t="s">
        <v>5</v>
      </c>
      <c r="F6" s="85" t="s">
        <v>6</v>
      </c>
      <c r="G6" s="85" t="s">
        <v>8</v>
      </c>
      <c r="H6" s="85" t="s">
        <v>9</v>
      </c>
      <c r="I6" s="85" t="s">
        <v>10</v>
      </c>
      <c r="J6" s="85" t="s">
        <v>11</v>
      </c>
      <c r="K6" s="176"/>
      <c r="L6" s="180"/>
      <c r="M6" s="181" t="s">
        <v>66</v>
      </c>
      <c r="N6" s="207" t="s">
        <v>14</v>
      </c>
    </row>
    <row r="7" spans="1:14" s="242" customFormat="1">
      <c r="A7" s="238">
        <v>1</v>
      </c>
      <c r="B7" s="213" t="s">
        <v>60</v>
      </c>
      <c r="C7" s="213" t="s">
        <v>16</v>
      </c>
      <c r="D7" s="245"/>
      <c r="E7" s="245"/>
      <c r="F7" s="245"/>
      <c r="G7" s="245" t="s">
        <v>30</v>
      </c>
      <c r="H7" s="245"/>
      <c r="I7" s="245"/>
      <c r="J7" s="245"/>
      <c r="K7" s="213">
        <v>4</v>
      </c>
      <c r="L7" s="213" t="s">
        <v>829</v>
      </c>
      <c r="M7" s="246" t="s">
        <v>63</v>
      </c>
      <c r="N7" s="240"/>
    </row>
    <row r="8" spans="1:14" s="242" customFormat="1">
      <c r="A8" s="238">
        <v>2</v>
      </c>
      <c r="B8" s="213" t="s">
        <v>50</v>
      </c>
      <c r="C8" s="213" t="s">
        <v>16</v>
      </c>
      <c r="D8" s="245"/>
      <c r="E8" s="245"/>
      <c r="F8" s="245"/>
      <c r="G8" s="245" t="s">
        <v>30</v>
      </c>
      <c r="H8" s="245"/>
      <c r="I8" s="245"/>
      <c r="J8" s="245"/>
      <c r="K8" s="213">
        <v>5</v>
      </c>
      <c r="L8" s="213" t="s">
        <v>830</v>
      </c>
      <c r="M8" s="246" t="s">
        <v>51</v>
      </c>
      <c r="N8" s="240"/>
    </row>
    <row r="9" spans="1:14" s="242" customFormat="1">
      <c r="A9" s="238">
        <v>3</v>
      </c>
      <c r="B9" s="213" t="s">
        <v>58</v>
      </c>
      <c r="C9" s="213" t="s">
        <v>16</v>
      </c>
      <c r="D9" s="245"/>
      <c r="E9" s="245" t="s">
        <v>30</v>
      </c>
      <c r="F9" s="245"/>
      <c r="G9" s="245" t="s">
        <v>30</v>
      </c>
      <c r="H9" s="245"/>
      <c r="I9" s="245"/>
      <c r="J9" s="245"/>
      <c r="K9" s="213">
        <v>19</v>
      </c>
      <c r="L9" s="213" t="s">
        <v>831</v>
      </c>
      <c r="M9" s="246" t="s">
        <v>59</v>
      </c>
      <c r="N9" s="240"/>
    </row>
    <row r="10" spans="1:14" s="242" customFormat="1">
      <c r="A10" s="238">
        <v>4</v>
      </c>
      <c r="B10" s="213" t="s">
        <v>46</v>
      </c>
      <c r="C10" s="213" t="s">
        <v>16</v>
      </c>
      <c r="D10" s="245"/>
      <c r="E10" s="245"/>
      <c r="F10" s="245"/>
      <c r="G10" s="245" t="s">
        <v>30</v>
      </c>
      <c r="H10" s="245"/>
      <c r="I10" s="245"/>
      <c r="J10" s="245"/>
      <c r="K10" s="213">
        <v>36</v>
      </c>
      <c r="L10" s="213" t="s">
        <v>832</v>
      </c>
      <c r="M10" s="246" t="s">
        <v>47</v>
      </c>
      <c r="N10" s="240"/>
    </row>
    <row r="11" spans="1:14" s="242" customFormat="1">
      <c r="A11" s="238">
        <v>5</v>
      </c>
      <c r="B11" s="213" t="s">
        <v>56</v>
      </c>
      <c r="C11" s="213" t="s">
        <v>16</v>
      </c>
      <c r="D11" s="245"/>
      <c r="E11" s="245"/>
      <c r="F11" s="245"/>
      <c r="G11" s="245" t="s">
        <v>30</v>
      </c>
      <c r="H11" s="245"/>
      <c r="I11" s="245"/>
      <c r="J11" s="245"/>
      <c r="K11" s="213">
        <v>10</v>
      </c>
      <c r="L11" s="213" t="s">
        <v>833</v>
      </c>
      <c r="M11" s="246" t="s">
        <v>57</v>
      </c>
      <c r="N11" s="240"/>
    </row>
    <row r="12" spans="1:14" s="242" customFormat="1">
      <c r="A12" s="238">
        <v>6</v>
      </c>
      <c r="B12" s="213" t="s">
        <v>31</v>
      </c>
      <c r="C12" s="213" t="s">
        <v>16</v>
      </c>
      <c r="D12" s="245" t="s">
        <v>30</v>
      </c>
      <c r="E12" s="245"/>
      <c r="F12" s="245"/>
      <c r="G12" s="245"/>
      <c r="H12" s="245"/>
      <c r="I12" s="245"/>
      <c r="J12" s="245" t="s">
        <v>30</v>
      </c>
      <c r="K12" s="213">
        <v>37</v>
      </c>
      <c r="L12" s="213" t="s">
        <v>834</v>
      </c>
      <c r="M12" s="246" t="s">
        <v>42</v>
      </c>
      <c r="N12" s="240"/>
    </row>
    <row r="13" spans="1:14" s="242" customFormat="1">
      <c r="A13" s="238">
        <v>7</v>
      </c>
      <c r="B13" s="213" t="s">
        <v>24</v>
      </c>
      <c r="C13" s="213" t="s">
        <v>16</v>
      </c>
      <c r="D13" s="245" t="s">
        <v>30</v>
      </c>
      <c r="E13" s="245"/>
      <c r="F13" s="245"/>
      <c r="G13" s="245" t="s">
        <v>30</v>
      </c>
      <c r="H13" s="245"/>
      <c r="I13" s="245"/>
      <c r="J13" s="245"/>
      <c r="K13" s="213">
        <v>7</v>
      </c>
      <c r="L13" s="213" t="s">
        <v>835</v>
      </c>
      <c r="M13" s="246" t="s">
        <v>40</v>
      </c>
      <c r="N13" s="240"/>
    </row>
    <row r="14" spans="1:14" s="242" customFormat="1">
      <c r="A14" s="238">
        <v>8</v>
      </c>
      <c r="B14" s="213" t="s">
        <v>15</v>
      </c>
      <c r="C14" s="213" t="s">
        <v>16</v>
      </c>
      <c r="D14" s="245"/>
      <c r="E14" s="245" t="s">
        <v>30</v>
      </c>
      <c r="F14" s="245"/>
      <c r="G14" s="245"/>
      <c r="H14" s="245" t="s">
        <v>30</v>
      </c>
      <c r="I14" s="245"/>
      <c r="J14" s="245"/>
      <c r="K14" s="213">
        <v>23</v>
      </c>
      <c r="L14" s="213" t="s">
        <v>836</v>
      </c>
      <c r="M14" s="246" t="s">
        <v>43</v>
      </c>
      <c r="N14" s="240"/>
    </row>
    <row r="15" spans="1:14" s="242" customFormat="1">
      <c r="A15" s="238">
        <v>9</v>
      </c>
      <c r="B15" s="213" t="s">
        <v>1230</v>
      </c>
      <c r="C15" s="213" t="s">
        <v>1225</v>
      </c>
      <c r="D15" s="245"/>
      <c r="E15" s="245"/>
      <c r="F15" s="245"/>
      <c r="G15" s="245" t="s">
        <v>30</v>
      </c>
      <c r="H15" s="245"/>
      <c r="I15" s="245"/>
      <c r="J15" s="245"/>
      <c r="K15" s="213"/>
      <c r="L15" s="213" t="s">
        <v>1231</v>
      </c>
      <c r="M15" s="246" t="s">
        <v>1232</v>
      </c>
      <c r="N15" s="213"/>
    </row>
    <row r="16" spans="1:14" s="242" customFormat="1">
      <c r="A16" s="238">
        <v>10</v>
      </c>
      <c r="B16" s="213" t="s">
        <v>61</v>
      </c>
      <c r="C16" s="213" t="s">
        <v>16</v>
      </c>
      <c r="D16" s="245" t="s">
        <v>30</v>
      </c>
      <c r="E16" s="245"/>
      <c r="F16" s="245"/>
      <c r="G16" s="245" t="s">
        <v>30</v>
      </c>
      <c r="H16" s="245"/>
      <c r="I16" s="245"/>
      <c r="J16" s="245"/>
      <c r="K16" s="213">
        <v>10</v>
      </c>
      <c r="L16" s="213" t="s">
        <v>837</v>
      </c>
      <c r="M16" s="246" t="s">
        <v>62</v>
      </c>
      <c r="N16" s="240"/>
    </row>
    <row r="17" spans="1:14" s="242" customFormat="1">
      <c r="A17" s="238">
        <v>11</v>
      </c>
      <c r="B17" s="213" t="s">
        <v>44</v>
      </c>
      <c r="C17" s="213" t="s">
        <v>16</v>
      </c>
      <c r="D17" s="245"/>
      <c r="E17" s="245" t="s">
        <v>30</v>
      </c>
      <c r="F17" s="245"/>
      <c r="G17" s="245" t="s">
        <v>30</v>
      </c>
      <c r="H17" s="245"/>
      <c r="I17" s="245"/>
      <c r="J17" s="245"/>
      <c r="K17" s="213">
        <v>38</v>
      </c>
      <c r="L17" s="213" t="s">
        <v>1692</v>
      </c>
      <c r="M17" s="246" t="s">
        <v>45</v>
      </c>
      <c r="N17" s="240"/>
    </row>
    <row r="18" spans="1:14" s="242" customFormat="1">
      <c r="A18" s="238">
        <v>12</v>
      </c>
      <c r="B18" s="213" t="s">
        <v>25</v>
      </c>
      <c r="C18" s="213" t="s">
        <v>16</v>
      </c>
      <c r="D18" s="245" t="s">
        <v>30</v>
      </c>
      <c r="E18" s="245"/>
      <c r="F18" s="245"/>
      <c r="G18" s="245"/>
      <c r="H18" s="245"/>
      <c r="I18" s="245" t="s">
        <v>30</v>
      </c>
      <c r="J18" s="245"/>
      <c r="K18" s="213">
        <v>8</v>
      </c>
      <c r="L18" s="213" t="s">
        <v>838</v>
      </c>
      <c r="M18" s="246" t="s">
        <v>41</v>
      </c>
      <c r="N18" s="240"/>
    </row>
    <row r="19" spans="1:14" s="247" customFormat="1">
      <c r="A19" s="243">
        <v>13</v>
      </c>
      <c r="B19" s="213" t="s">
        <v>19</v>
      </c>
      <c r="C19" s="213" t="s">
        <v>16</v>
      </c>
      <c r="D19" s="245" t="s">
        <v>30</v>
      </c>
      <c r="E19" s="245"/>
      <c r="F19" s="245"/>
      <c r="G19" s="245" t="s">
        <v>30</v>
      </c>
      <c r="H19" s="245"/>
      <c r="I19" s="245"/>
      <c r="J19" s="245"/>
      <c r="K19" s="213">
        <v>10</v>
      </c>
      <c r="L19" s="213" t="s">
        <v>839</v>
      </c>
      <c r="M19" s="246" t="s">
        <v>34</v>
      </c>
      <c r="N19" s="240"/>
    </row>
    <row r="20" spans="1:14" s="242" customFormat="1">
      <c r="A20" s="238">
        <v>14</v>
      </c>
      <c r="B20" s="213" t="s">
        <v>21</v>
      </c>
      <c r="C20" s="213" t="s">
        <v>16</v>
      </c>
      <c r="D20" s="245"/>
      <c r="E20" s="245"/>
      <c r="F20" s="245"/>
      <c r="G20" s="245" t="s">
        <v>30</v>
      </c>
      <c r="H20" s="245"/>
      <c r="I20" s="245"/>
      <c r="J20" s="245"/>
      <c r="K20" s="213">
        <v>11</v>
      </c>
      <c r="L20" s="213" t="s">
        <v>36</v>
      </c>
      <c r="M20" s="246" t="s">
        <v>37</v>
      </c>
      <c r="N20" s="240"/>
    </row>
    <row r="21" spans="1:14" s="242" customFormat="1">
      <c r="A21" s="238">
        <v>15</v>
      </c>
      <c r="B21" s="213" t="s">
        <v>23</v>
      </c>
      <c r="C21" s="213" t="s">
        <v>16</v>
      </c>
      <c r="D21" s="245" t="s">
        <v>30</v>
      </c>
      <c r="E21" s="245"/>
      <c r="F21" s="245"/>
      <c r="G21" s="245"/>
      <c r="H21" s="245"/>
      <c r="I21" s="245"/>
      <c r="J21" s="245" t="s">
        <v>30</v>
      </c>
      <c r="K21" s="213">
        <v>45</v>
      </c>
      <c r="L21" s="213" t="s">
        <v>840</v>
      </c>
      <c r="M21" s="246" t="s">
        <v>39</v>
      </c>
      <c r="N21" s="240"/>
    </row>
    <row r="22" spans="1:14" s="242" customFormat="1">
      <c r="A22" s="238">
        <v>16</v>
      </c>
      <c r="B22" s="213" t="s">
        <v>17</v>
      </c>
      <c r="C22" s="213" t="s">
        <v>16</v>
      </c>
      <c r="D22" s="245" t="s">
        <v>30</v>
      </c>
      <c r="E22" s="245"/>
      <c r="F22" s="245"/>
      <c r="G22" s="245" t="s">
        <v>30</v>
      </c>
      <c r="H22" s="245"/>
      <c r="I22" s="245"/>
      <c r="J22" s="245"/>
      <c r="K22" s="213">
        <v>5</v>
      </c>
      <c r="L22" s="213" t="s">
        <v>827</v>
      </c>
      <c r="M22" s="246" t="s">
        <v>64</v>
      </c>
      <c r="N22" s="240"/>
    </row>
    <row r="23" spans="1:14" s="242" customFormat="1">
      <c r="A23" s="238">
        <v>17</v>
      </c>
      <c r="B23" s="213" t="s">
        <v>54</v>
      </c>
      <c r="C23" s="213" t="s">
        <v>16</v>
      </c>
      <c r="D23" s="245"/>
      <c r="E23" s="245"/>
      <c r="F23" s="245"/>
      <c r="G23" s="245"/>
      <c r="H23" s="245"/>
      <c r="I23" s="245"/>
      <c r="J23" s="245" t="s">
        <v>30</v>
      </c>
      <c r="K23" s="213">
        <v>39</v>
      </c>
      <c r="L23" s="213" t="s">
        <v>1693</v>
      </c>
      <c r="M23" s="246" t="s">
        <v>55</v>
      </c>
      <c r="N23" s="240"/>
    </row>
    <row r="24" spans="1:14" s="242" customFormat="1">
      <c r="A24" s="238">
        <v>18</v>
      </c>
      <c r="B24" s="213" t="s">
        <v>22</v>
      </c>
      <c r="C24" s="213" t="s">
        <v>16</v>
      </c>
      <c r="D24" s="245"/>
      <c r="E24" s="245" t="s">
        <v>30</v>
      </c>
      <c r="F24" s="245"/>
      <c r="G24" s="245" t="s">
        <v>30</v>
      </c>
      <c r="H24" s="245"/>
      <c r="I24" s="245"/>
      <c r="J24" s="245"/>
      <c r="K24" s="213">
        <v>26</v>
      </c>
      <c r="L24" s="213" t="s">
        <v>841</v>
      </c>
      <c r="M24" s="246" t="s">
        <v>38</v>
      </c>
      <c r="N24" s="240"/>
    </row>
    <row r="25" spans="1:14" s="242" customFormat="1">
      <c r="A25" s="238">
        <v>19</v>
      </c>
      <c r="B25" s="213" t="s">
        <v>52</v>
      </c>
      <c r="C25" s="213" t="s">
        <v>16</v>
      </c>
      <c r="D25" s="245"/>
      <c r="E25" s="245"/>
      <c r="F25" s="245"/>
      <c r="G25" s="245" t="s">
        <v>30</v>
      </c>
      <c r="H25" s="245"/>
      <c r="I25" s="245"/>
      <c r="J25" s="245"/>
      <c r="K25" s="213">
        <v>9</v>
      </c>
      <c r="L25" s="213" t="s">
        <v>842</v>
      </c>
      <c r="M25" s="246" t="s">
        <v>53</v>
      </c>
      <c r="N25" s="240"/>
    </row>
    <row r="26" spans="1:14" s="242" customFormat="1">
      <c r="A26" s="238">
        <v>20</v>
      </c>
      <c r="B26" s="213" t="s">
        <v>48</v>
      </c>
      <c r="C26" s="213" t="s">
        <v>16</v>
      </c>
      <c r="D26" s="245" t="s">
        <v>30</v>
      </c>
      <c r="E26" s="245"/>
      <c r="F26" s="245"/>
      <c r="G26" s="245"/>
      <c r="H26" s="245"/>
      <c r="I26" s="245"/>
      <c r="J26" s="245" t="s">
        <v>30</v>
      </c>
      <c r="K26" s="213">
        <v>44</v>
      </c>
      <c r="L26" s="213" t="s">
        <v>828</v>
      </c>
      <c r="M26" s="246" t="s">
        <v>49</v>
      </c>
      <c r="N26" s="240"/>
    </row>
    <row r="27" spans="1:14" s="242" customFormat="1">
      <c r="A27" s="238">
        <v>21</v>
      </c>
      <c r="B27" s="213" t="s">
        <v>18</v>
      </c>
      <c r="C27" s="213" t="s">
        <v>16</v>
      </c>
      <c r="D27" s="245" t="s">
        <v>30</v>
      </c>
      <c r="E27" s="245"/>
      <c r="F27" s="245"/>
      <c r="G27" s="245"/>
      <c r="H27" s="245"/>
      <c r="I27" s="245" t="s">
        <v>30</v>
      </c>
      <c r="J27" s="245"/>
      <c r="K27" s="213">
        <v>24</v>
      </c>
      <c r="L27" s="213" t="s">
        <v>844</v>
      </c>
      <c r="M27" s="246" t="s">
        <v>33</v>
      </c>
      <c r="N27" s="240"/>
    </row>
    <row r="28" spans="1:14" s="242" customFormat="1">
      <c r="A28" s="238">
        <v>22</v>
      </c>
      <c r="B28" s="213" t="s">
        <v>20</v>
      </c>
      <c r="C28" s="213" t="s">
        <v>16</v>
      </c>
      <c r="D28" s="245" t="s">
        <v>30</v>
      </c>
      <c r="E28" s="245"/>
      <c r="F28" s="245"/>
      <c r="G28" s="245"/>
      <c r="H28" s="245"/>
      <c r="I28" s="245"/>
      <c r="J28" s="245" t="s">
        <v>30</v>
      </c>
      <c r="K28" s="213">
        <v>36</v>
      </c>
      <c r="L28" s="213" t="s">
        <v>843</v>
      </c>
      <c r="M28" s="246" t="s">
        <v>35</v>
      </c>
      <c r="N28" s="240"/>
    </row>
    <row r="29" spans="1:14" s="248" customFormat="1">
      <c r="A29" s="271"/>
      <c r="B29" s="221"/>
      <c r="C29" s="221"/>
      <c r="D29" s="272"/>
      <c r="E29" s="272"/>
      <c r="F29" s="249"/>
      <c r="G29" s="249"/>
      <c r="H29" s="249"/>
      <c r="I29" s="249"/>
      <c r="J29" s="249"/>
      <c r="K29" s="221"/>
      <c r="L29" s="221"/>
      <c r="M29" s="222"/>
    </row>
    <row r="30" spans="1:14">
      <c r="B30" s="273" t="s">
        <v>29</v>
      </c>
      <c r="C30" s="273">
        <f>COUNTA(C7:C29)</f>
        <v>22</v>
      </c>
      <c r="D30" s="273">
        <f>COUNTA(D7:D29)</f>
        <v>10</v>
      </c>
      <c r="E30" s="273">
        <f>COUNTA(E7:E29)</f>
        <v>4</v>
      </c>
      <c r="F30" s="273">
        <f>COUNTA(F7:F29)</f>
        <v>0</v>
      </c>
      <c r="G30" s="273">
        <f>COUNTA(G7:G29)</f>
        <v>14</v>
      </c>
      <c r="H30" s="273">
        <f>COUNTA(H7:H29)</f>
        <v>1</v>
      </c>
      <c r="I30" s="273">
        <f>COUNTA(I7:I29)</f>
        <v>2</v>
      </c>
      <c r="J30" s="273">
        <f>COUNTA(J7:J29)</f>
        <v>5</v>
      </c>
    </row>
  </sheetData>
  <sheetProtection password="9416" sheet="1" objects="1" scenarios="1" selectLockedCells="1" selectUnlockedCells="1"/>
  <sortState ref="B7:T28">
    <sortCondition ref="B7"/>
  </sortState>
  <customSheetViews>
    <customSheetView guid="{9BD4A53C-DAD1-421B-A345-73B3DB93BDA0}" scale="75">
      <pane xSplit="2" ySplit="6" topLeftCell="C7" activePane="bottomRight" state="frozen"/>
      <selection pane="bottomRight" sqref="A1:XFD1048576"/>
      <pageMargins left="0.7" right="0.7" top="0.75" bottom="0.75" header="0.3" footer="0.3"/>
      <pageSetup paperSize="9" orientation="portrait" verticalDpi="0" r:id="rId1"/>
    </customSheetView>
  </customSheetViews>
  <mergeCells count="10">
    <mergeCell ref="B1:J1"/>
    <mergeCell ref="D5:F5"/>
    <mergeCell ref="G5:J5"/>
    <mergeCell ref="I3:J3"/>
    <mergeCell ref="M5:N5"/>
    <mergeCell ref="A5:A6"/>
    <mergeCell ref="B5:B6"/>
    <mergeCell ref="C5:C6"/>
    <mergeCell ref="K5:K6"/>
    <mergeCell ref="L5:L6"/>
  </mergeCells>
  <pageMargins left="0.7" right="0.7" top="0.75" bottom="0.75" header="0.3" footer="0.3"/>
  <pageSetup paperSize="9" orientation="portrait" verticalDpi="0"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C000"/>
  </sheetPr>
  <dimension ref="A1:N50"/>
  <sheetViews>
    <sheetView zoomScale="75" zoomScaleNormal="75" workbookViewId="0">
      <pane xSplit="1" ySplit="6" topLeftCell="F16" activePane="bottomRight" state="frozen"/>
      <selection pane="topRight" activeCell="B1" sqref="B1"/>
      <selection pane="bottomLeft" activeCell="A7" sqref="A7"/>
      <selection pane="bottomRight" activeCell="M6" sqref="M6"/>
    </sheetView>
  </sheetViews>
  <sheetFormatPr defaultRowHeight="14.25"/>
  <cols>
    <col min="1" max="1" width="6.42578125" style="63" customWidth="1"/>
    <col min="2" max="2" width="27.28515625" style="172" customWidth="1"/>
    <col min="3" max="3" width="13.85546875" style="172" customWidth="1"/>
    <col min="4" max="6" width="9.5703125" style="172" customWidth="1"/>
    <col min="7" max="10" width="14.42578125" style="172" customWidth="1"/>
    <col min="11" max="11" width="13.85546875" style="172" customWidth="1"/>
    <col min="12" max="12" width="31.140625" style="172" customWidth="1"/>
    <col min="13" max="13" width="15.85546875" style="264" customWidth="1"/>
    <col min="14" max="14" width="27.28515625" style="172" customWidth="1"/>
    <col min="15" max="16384" width="9.140625" style="172"/>
  </cols>
  <sheetData>
    <row r="1" spans="1:14" ht="15">
      <c r="B1" s="171" t="s">
        <v>26</v>
      </c>
      <c r="C1" s="171"/>
      <c r="D1" s="171"/>
      <c r="E1" s="171"/>
      <c r="F1" s="171"/>
      <c r="G1" s="171"/>
      <c r="H1" s="171"/>
      <c r="I1" s="171"/>
      <c r="J1" s="171"/>
    </row>
    <row r="3" spans="1:14" ht="15">
      <c r="I3" s="204" t="s">
        <v>871</v>
      </c>
      <c r="J3" s="204"/>
      <c r="K3" s="205" t="s">
        <v>27</v>
      </c>
      <c r="L3" s="205" t="s">
        <v>907</v>
      </c>
    </row>
    <row r="4" spans="1:14" ht="29.25" customHeight="1"/>
    <row r="5" spans="1:14" ht="15" customHeight="1">
      <c r="A5" s="98" t="s">
        <v>0</v>
      </c>
      <c r="B5" s="98" t="s">
        <v>1</v>
      </c>
      <c r="C5" s="98" t="s">
        <v>2</v>
      </c>
      <c r="D5" s="175" t="s">
        <v>3</v>
      </c>
      <c r="E5" s="175"/>
      <c r="F5" s="175"/>
      <c r="G5" s="175" t="s">
        <v>7</v>
      </c>
      <c r="H5" s="175"/>
      <c r="I5" s="175"/>
      <c r="J5" s="175"/>
      <c r="K5" s="176" t="s">
        <v>12</v>
      </c>
      <c r="L5" s="177" t="s">
        <v>826</v>
      </c>
      <c r="M5" s="178" t="s">
        <v>13</v>
      </c>
      <c r="N5" s="179"/>
    </row>
    <row r="6" spans="1:14" s="183" customFormat="1" ht="28.5">
      <c r="A6" s="98"/>
      <c r="B6" s="98"/>
      <c r="C6" s="98"/>
      <c r="D6" s="85" t="s">
        <v>4</v>
      </c>
      <c r="E6" s="85" t="s">
        <v>5</v>
      </c>
      <c r="F6" s="85" t="s">
        <v>6</v>
      </c>
      <c r="G6" s="85" t="s">
        <v>8</v>
      </c>
      <c r="H6" s="85" t="s">
        <v>9</v>
      </c>
      <c r="I6" s="85" t="s">
        <v>10</v>
      </c>
      <c r="J6" s="85" t="s">
        <v>11</v>
      </c>
      <c r="K6" s="176"/>
      <c r="L6" s="180"/>
      <c r="M6" s="181" t="s">
        <v>66</v>
      </c>
      <c r="N6" s="207" t="s">
        <v>14</v>
      </c>
    </row>
    <row r="7" spans="1:14" s="54" customFormat="1">
      <c r="A7" s="51">
        <v>1</v>
      </c>
      <c r="B7" s="52" t="s">
        <v>920</v>
      </c>
      <c r="C7" s="52" t="s">
        <v>16</v>
      </c>
      <c r="D7" s="53" t="s">
        <v>30</v>
      </c>
      <c r="E7" s="53"/>
      <c r="F7" s="53"/>
      <c r="G7" s="53" t="s">
        <v>30</v>
      </c>
      <c r="H7" s="53"/>
      <c r="I7" s="53"/>
      <c r="J7" s="53"/>
      <c r="K7" s="52">
        <v>13</v>
      </c>
      <c r="L7" s="52" t="s">
        <v>1080</v>
      </c>
      <c r="M7" s="211" t="s">
        <v>921</v>
      </c>
      <c r="N7" s="52"/>
    </row>
    <row r="8" spans="1:14" s="54" customFormat="1">
      <c r="A8" s="51">
        <v>2</v>
      </c>
      <c r="B8" s="52" t="s">
        <v>1013</v>
      </c>
      <c r="C8" s="52" t="s">
        <v>16</v>
      </c>
      <c r="D8" s="53"/>
      <c r="E8" s="53"/>
      <c r="F8" s="53"/>
      <c r="G8" s="53"/>
      <c r="H8" s="53"/>
      <c r="I8" s="53" t="s">
        <v>30</v>
      </c>
      <c r="J8" s="53"/>
      <c r="K8" s="52">
        <v>9</v>
      </c>
      <c r="L8" s="52" t="s">
        <v>1102</v>
      </c>
      <c r="M8" s="211" t="s">
        <v>1014</v>
      </c>
      <c r="N8" s="52"/>
    </row>
    <row r="9" spans="1:14" s="54" customFormat="1">
      <c r="A9" s="51">
        <v>3</v>
      </c>
      <c r="B9" s="52" t="s">
        <v>949</v>
      </c>
      <c r="C9" s="52" t="s">
        <v>16</v>
      </c>
      <c r="D9" s="53"/>
      <c r="E9" s="53"/>
      <c r="F9" s="53"/>
      <c r="G9" s="53" t="s">
        <v>30</v>
      </c>
      <c r="H9" s="53"/>
      <c r="I9" s="53"/>
      <c r="J9" s="53"/>
      <c r="K9" s="52">
        <v>3.6</v>
      </c>
      <c r="L9" s="52" t="s">
        <v>1094</v>
      </c>
      <c r="M9" s="211" t="s">
        <v>950</v>
      </c>
      <c r="N9" s="52"/>
    </row>
    <row r="10" spans="1:14" s="54" customFormat="1">
      <c r="A10" s="51">
        <v>4</v>
      </c>
      <c r="B10" s="52" t="s">
        <v>1015</v>
      </c>
      <c r="C10" s="52" t="s">
        <v>16</v>
      </c>
      <c r="D10" s="53"/>
      <c r="E10" s="53"/>
      <c r="F10" s="53"/>
      <c r="G10" s="53" t="s">
        <v>30</v>
      </c>
      <c r="H10" s="53"/>
      <c r="I10" s="53"/>
      <c r="J10" s="53"/>
      <c r="K10" s="52">
        <v>13</v>
      </c>
      <c r="L10" s="52" t="s">
        <v>1103</v>
      </c>
      <c r="M10" s="211" t="s">
        <v>1016</v>
      </c>
      <c r="N10" s="52"/>
    </row>
    <row r="11" spans="1:14" s="54" customFormat="1">
      <c r="A11" s="51">
        <v>5</v>
      </c>
      <c r="B11" s="52" t="s">
        <v>908</v>
      </c>
      <c r="C11" s="52" t="s">
        <v>16</v>
      </c>
      <c r="D11" s="53"/>
      <c r="E11" s="53" t="s">
        <v>30</v>
      </c>
      <c r="F11" s="53"/>
      <c r="G11" s="53"/>
      <c r="H11" s="53" t="s">
        <v>30</v>
      </c>
      <c r="I11" s="53"/>
      <c r="J11" s="53"/>
      <c r="K11" s="52">
        <v>37.6</v>
      </c>
      <c r="L11" s="52" t="s">
        <v>1074</v>
      </c>
      <c r="M11" s="211" t="s">
        <v>909</v>
      </c>
      <c r="N11" s="52"/>
    </row>
    <row r="12" spans="1:14" s="54" customFormat="1">
      <c r="A12" s="51">
        <v>6</v>
      </c>
      <c r="B12" s="52" t="s">
        <v>935</v>
      </c>
      <c r="C12" s="52" t="s">
        <v>16</v>
      </c>
      <c r="D12" s="53"/>
      <c r="E12" s="53"/>
      <c r="F12" s="53"/>
      <c r="G12" s="53" t="s">
        <v>30</v>
      </c>
      <c r="H12" s="53"/>
      <c r="I12" s="53"/>
      <c r="J12" s="53"/>
      <c r="K12" s="52">
        <v>8</v>
      </c>
      <c r="L12" s="52" t="s">
        <v>1087</v>
      </c>
      <c r="M12" s="211" t="s">
        <v>936</v>
      </c>
      <c r="N12" s="52"/>
    </row>
    <row r="13" spans="1:14" s="54" customFormat="1">
      <c r="A13" s="51">
        <v>7</v>
      </c>
      <c r="B13" s="52" t="s">
        <v>1021</v>
      </c>
      <c r="C13" s="52" t="s">
        <v>16</v>
      </c>
      <c r="D13" s="53"/>
      <c r="E13" s="53"/>
      <c r="F13" s="53"/>
      <c r="G13" s="53"/>
      <c r="H13" s="53"/>
      <c r="I13" s="53" t="s">
        <v>30</v>
      </c>
      <c r="J13" s="53"/>
      <c r="K13" s="52">
        <v>2.6</v>
      </c>
      <c r="L13" s="52" t="s">
        <v>1105</v>
      </c>
      <c r="M13" s="211" t="s">
        <v>1022</v>
      </c>
      <c r="N13" s="52"/>
    </row>
    <row r="14" spans="1:14" s="54" customFormat="1">
      <c r="A14" s="51">
        <v>8</v>
      </c>
      <c r="B14" s="52" t="s">
        <v>927</v>
      </c>
      <c r="C14" s="52" t="s">
        <v>16</v>
      </c>
      <c r="D14" s="53"/>
      <c r="E14" s="53"/>
      <c r="F14" s="53"/>
      <c r="G14" s="53" t="s">
        <v>30</v>
      </c>
      <c r="H14" s="53"/>
      <c r="I14" s="53"/>
      <c r="J14" s="53"/>
      <c r="K14" s="52">
        <v>0.5</v>
      </c>
      <c r="L14" s="52" t="s">
        <v>1083</v>
      </c>
      <c r="M14" s="211" t="s">
        <v>926</v>
      </c>
      <c r="N14" s="52"/>
    </row>
    <row r="15" spans="1:14" s="54" customFormat="1">
      <c r="A15" s="51">
        <v>9</v>
      </c>
      <c r="B15" s="52" t="s">
        <v>912</v>
      </c>
      <c r="C15" s="52" t="s">
        <v>16</v>
      </c>
      <c r="D15" s="53"/>
      <c r="E15" s="53"/>
      <c r="F15" s="53"/>
      <c r="G15" s="53" t="s">
        <v>30</v>
      </c>
      <c r="H15" s="53"/>
      <c r="I15" s="53"/>
      <c r="J15" s="53"/>
      <c r="K15" s="52">
        <v>7</v>
      </c>
      <c r="L15" s="52" t="s">
        <v>1076</v>
      </c>
      <c r="M15" s="211" t="s">
        <v>913</v>
      </c>
      <c r="N15" s="52"/>
    </row>
    <row r="16" spans="1:14" s="54" customFormat="1">
      <c r="A16" s="51">
        <v>10</v>
      </c>
      <c r="B16" s="52" t="s">
        <v>1108</v>
      </c>
      <c r="C16" s="52" t="s">
        <v>16</v>
      </c>
      <c r="D16" s="53" t="s">
        <v>30</v>
      </c>
      <c r="E16" s="53"/>
      <c r="F16" s="53"/>
      <c r="G16" s="53"/>
      <c r="H16" s="53"/>
      <c r="I16" s="53"/>
      <c r="J16" s="53" t="s">
        <v>30</v>
      </c>
      <c r="K16" s="52">
        <v>44</v>
      </c>
      <c r="L16" s="52" t="s">
        <v>1062</v>
      </c>
      <c r="M16" s="211" t="s">
        <v>930</v>
      </c>
      <c r="N16" s="52"/>
    </row>
    <row r="17" spans="1:14" s="54" customFormat="1">
      <c r="A17" s="51">
        <v>11</v>
      </c>
      <c r="B17" s="52" t="s">
        <v>918</v>
      </c>
      <c r="C17" s="52" t="s">
        <v>16</v>
      </c>
      <c r="D17" s="53" t="s">
        <v>30</v>
      </c>
      <c r="E17" s="53"/>
      <c r="F17" s="53"/>
      <c r="G17" s="53"/>
      <c r="H17" s="53"/>
      <c r="I17" s="53" t="s">
        <v>30</v>
      </c>
      <c r="J17" s="53"/>
      <c r="K17" s="52">
        <v>8</v>
      </c>
      <c r="L17" s="52" t="s">
        <v>1079</v>
      </c>
      <c r="M17" s="211" t="s">
        <v>919</v>
      </c>
      <c r="N17" s="52"/>
    </row>
    <row r="18" spans="1:14" s="54" customFormat="1">
      <c r="A18" s="51">
        <v>12</v>
      </c>
      <c r="B18" s="52" t="s">
        <v>1007</v>
      </c>
      <c r="C18" s="52" t="s">
        <v>16</v>
      </c>
      <c r="D18" s="53"/>
      <c r="E18" s="53"/>
      <c r="F18" s="53"/>
      <c r="G18" s="53"/>
      <c r="H18" s="53"/>
      <c r="I18" s="53" t="s">
        <v>30</v>
      </c>
      <c r="J18" s="53"/>
      <c r="K18" s="52">
        <v>4.5999999999999996</v>
      </c>
      <c r="L18" s="52" t="s">
        <v>1100</v>
      </c>
      <c r="M18" s="211" t="s">
        <v>1008</v>
      </c>
      <c r="N18" s="52"/>
    </row>
    <row r="19" spans="1:14" s="54" customFormat="1">
      <c r="A19" s="51">
        <v>13</v>
      </c>
      <c r="B19" s="52" t="s">
        <v>914</v>
      </c>
      <c r="C19" s="52" t="s">
        <v>16</v>
      </c>
      <c r="D19" s="53"/>
      <c r="E19" s="53"/>
      <c r="F19" s="53"/>
      <c r="G19" s="53"/>
      <c r="H19" s="53"/>
      <c r="I19" s="53" t="s">
        <v>30</v>
      </c>
      <c r="J19" s="53"/>
      <c r="K19" s="52">
        <v>6</v>
      </c>
      <c r="L19" s="52" t="s">
        <v>1077</v>
      </c>
      <c r="M19" s="211" t="s">
        <v>915</v>
      </c>
      <c r="N19" s="52"/>
    </row>
    <row r="20" spans="1:14" s="229" customFormat="1">
      <c r="A20" s="227">
        <v>14</v>
      </c>
      <c r="B20" s="195" t="s">
        <v>1233</v>
      </c>
      <c r="C20" s="195" t="s">
        <v>1225</v>
      </c>
      <c r="D20" s="196"/>
      <c r="E20" s="196"/>
      <c r="F20" s="196"/>
      <c r="G20" s="196" t="s">
        <v>30</v>
      </c>
      <c r="H20" s="196"/>
      <c r="I20" s="196"/>
      <c r="J20" s="196"/>
      <c r="K20" s="195"/>
      <c r="L20" s="195" t="s">
        <v>1235</v>
      </c>
      <c r="M20" s="228" t="s">
        <v>1234</v>
      </c>
      <c r="N20" s="195"/>
    </row>
    <row r="21" spans="1:14" s="54" customFormat="1">
      <c r="A21" s="51">
        <v>15</v>
      </c>
      <c r="B21" s="52" t="s">
        <v>945</v>
      </c>
      <c r="C21" s="52" t="s">
        <v>16</v>
      </c>
      <c r="D21" s="53"/>
      <c r="E21" s="53"/>
      <c r="F21" s="53"/>
      <c r="G21" s="53"/>
      <c r="H21" s="53"/>
      <c r="I21" s="53" t="s">
        <v>30</v>
      </c>
      <c r="J21" s="53"/>
      <c r="K21" s="52">
        <v>5</v>
      </c>
      <c r="L21" s="52" t="s">
        <v>1093</v>
      </c>
      <c r="M21" s="211" t="s">
        <v>946</v>
      </c>
      <c r="N21" s="52"/>
    </row>
    <row r="22" spans="1:14" s="54" customFormat="1">
      <c r="A22" s="51">
        <v>16</v>
      </c>
      <c r="B22" s="52" t="s">
        <v>928</v>
      </c>
      <c r="C22" s="52" t="s">
        <v>16</v>
      </c>
      <c r="D22" s="53"/>
      <c r="E22" s="53"/>
      <c r="F22" s="53"/>
      <c r="G22" s="53"/>
      <c r="H22" s="53"/>
      <c r="I22" s="53"/>
      <c r="J22" s="53" t="s">
        <v>30</v>
      </c>
      <c r="K22" s="52">
        <v>38</v>
      </c>
      <c r="L22" s="52" t="s">
        <v>1084</v>
      </c>
      <c r="M22" s="211" t="s">
        <v>929</v>
      </c>
      <c r="N22" s="52"/>
    </row>
    <row r="23" spans="1:14" s="54" customFormat="1">
      <c r="A23" s="51">
        <v>17</v>
      </c>
      <c r="B23" s="52" t="s">
        <v>1023</v>
      </c>
      <c r="C23" s="52" t="s">
        <v>16</v>
      </c>
      <c r="D23" s="53"/>
      <c r="E23" s="53"/>
      <c r="F23" s="53"/>
      <c r="G23" s="53"/>
      <c r="H23" s="53"/>
      <c r="I23" s="53" t="s">
        <v>30</v>
      </c>
      <c r="J23" s="53"/>
      <c r="K23" s="52">
        <v>6.9</v>
      </c>
      <c r="L23" s="52" t="s">
        <v>1107</v>
      </c>
      <c r="M23" s="211" t="s">
        <v>1024</v>
      </c>
      <c r="N23" s="52"/>
    </row>
    <row r="24" spans="1:14" s="54" customFormat="1">
      <c r="A24" s="51">
        <v>18</v>
      </c>
      <c r="B24" s="52" t="s">
        <v>922</v>
      </c>
      <c r="C24" s="52" t="s">
        <v>16</v>
      </c>
      <c r="D24" s="53" t="s">
        <v>30</v>
      </c>
      <c r="E24" s="53"/>
      <c r="F24" s="53"/>
      <c r="G24" s="53"/>
      <c r="H24" s="53"/>
      <c r="I24" s="53" t="s">
        <v>30</v>
      </c>
      <c r="J24" s="53"/>
      <c r="K24" s="52">
        <v>24</v>
      </c>
      <c r="L24" s="52" t="s">
        <v>1082</v>
      </c>
      <c r="M24" s="211" t="s">
        <v>923</v>
      </c>
      <c r="N24" s="52"/>
    </row>
    <row r="25" spans="1:14" s="54" customFormat="1">
      <c r="A25" s="51">
        <v>19</v>
      </c>
      <c r="B25" s="52" t="s">
        <v>1011</v>
      </c>
      <c r="C25" s="52" t="s">
        <v>16</v>
      </c>
      <c r="D25" s="53"/>
      <c r="E25" s="53"/>
      <c r="F25" s="53"/>
      <c r="G25" s="53" t="s">
        <v>30</v>
      </c>
      <c r="H25" s="53"/>
      <c r="I25" s="53"/>
      <c r="J25" s="53"/>
      <c r="K25" s="52">
        <v>0.5</v>
      </c>
      <c r="L25" s="52" t="s">
        <v>1101</v>
      </c>
      <c r="M25" s="211" t="s">
        <v>1012</v>
      </c>
      <c r="N25" s="52"/>
    </row>
    <row r="26" spans="1:14" s="54" customFormat="1">
      <c r="A26" s="51">
        <v>20</v>
      </c>
      <c r="B26" s="52" t="s">
        <v>941</v>
      </c>
      <c r="C26" s="52" t="s">
        <v>16</v>
      </c>
      <c r="D26" s="53"/>
      <c r="E26" s="53"/>
      <c r="F26" s="53"/>
      <c r="G26" s="53"/>
      <c r="H26" s="53"/>
      <c r="I26" s="53" t="s">
        <v>30</v>
      </c>
      <c r="J26" s="53"/>
      <c r="K26" s="52">
        <v>16</v>
      </c>
      <c r="L26" s="52" t="s">
        <v>1090</v>
      </c>
      <c r="M26" s="211" t="s">
        <v>942</v>
      </c>
      <c r="N26" s="52"/>
    </row>
    <row r="27" spans="1:14" s="54" customFormat="1">
      <c r="A27" s="51">
        <v>21</v>
      </c>
      <c r="B27" s="52" t="s">
        <v>951</v>
      </c>
      <c r="C27" s="52" t="s">
        <v>16</v>
      </c>
      <c r="D27" s="53"/>
      <c r="E27" s="53"/>
      <c r="F27" s="53"/>
      <c r="G27" s="53" t="s">
        <v>30</v>
      </c>
      <c r="H27" s="53"/>
      <c r="I27" s="53"/>
      <c r="J27" s="53"/>
      <c r="K27" s="52">
        <v>0.5</v>
      </c>
      <c r="L27" s="52" t="s">
        <v>1095</v>
      </c>
      <c r="M27" s="211" t="s">
        <v>952</v>
      </c>
      <c r="N27" s="52"/>
    </row>
    <row r="28" spans="1:14" s="54" customFormat="1">
      <c r="A28" s="51">
        <v>22</v>
      </c>
      <c r="B28" s="52" t="s">
        <v>910</v>
      </c>
      <c r="C28" s="52" t="s">
        <v>16</v>
      </c>
      <c r="D28" s="53"/>
      <c r="E28" s="53"/>
      <c r="F28" s="53"/>
      <c r="G28" s="53"/>
      <c r="H28" s="53"/>
      <c r="I28" s="53" t="s">
        <v>30</v>
      </c>
      <c r="J28" s="53"/>
      <c r="K28" s="55">
        <v>21.6</v>
      </c>
      <c r="L28" s="52" t="s">
        <v>1075</v>
      </c>
      <c r="M28" s="211" t="s">
        <v>911</v>
      </c>
      <c r="N28" s="52"/>
    </row>
    <row r="29" spans="1:14" s="54" customFormat="1">
      <c r="A29" s="51">
        <v>23</v>
      </c>
      <c r="B29" s="52" t="s">
        <v>943</v>
      </c>
      <c r="C29" s="52" t="s">
        <v>16</v>
      </c>
      <c r="D29" s="53"/>
      <c r="E29" s="53"/>
      <c r="F29" s="53"/>
      <c r="G29" s="53"/>
      <c r="H29" s="53"/>
      <c r="I29" s="53" t="s">
        <v>30</v>
      </c>
      <c r="J29" s="53"/>
      <c r="K29" s="52">
        <v>1.5</v>
      </c>
      <c r="L29" s="52" t="s">
        <v>1092</v>
      </c>
      <c r="M29" s="211" t="s">
        <v>944</v>
      </c>
      <c r="N29" s="52"/>
    </row>
    <row r="30" spans="1:14" s="54" customFormat="1">
      <c r="A30" s="51">
        <v>24</v>
      </c>
      <c r="B30" s="52" t="s">
        <v>933</v>
      </c>
      <c r="C30" s="52" t="s">
        <v>16</v>
      </c>
      <c r="D30" s="53" t="s">
        <v>30</v>
      </c>
      <c r="E30" s="53"/>
      <c r="F30" s="53"/>
      <c r="G30" s="53"/>
      <c r="H30" s="53"/>
      <c r="I30" s="53" t="s">
        <v>30</v>
      </c>
      <c r="J30" s="53"/>
      <c r="K30" s="52">
        <v>16</v>
      </c>
      <c r="L30" s="52" t="s">
        <v>1086</v>
      </c>
      <c r="M30" s="211" t="s">
        <v>934</v>
      </c>
      <c r="N30" s="52"/>
    </row>
    <row r="31" spans="1:14" s="54" customFormat="1">
      <c r="A31" s="51">
        <v>25</v>
      </c>
      <c r="B31" s="52" t="s">
        <v>916</v>
      </c>
      <c r="C31" s="52" t="s">
        <v>16</v>
      </c>
      <c r="D31" s="53"/>
      <c r="E31" s="53"/>
      <c r="F31" s="53"/>
      <c r="G31" s="53" t="s">
        <v>30</v>
      </c>
      <c r="H31" s="53"/>
      <c r="I31" s="53"/>
      <c r="J31" s="53"/>
      <c r="K31" s="52">
        <v>12.3</v>
      </c>
      <c r="L31" s="52" t="s">
        <v>1078</v>
      </c>
      <c r="M31" s="211" t="s">
        <v>917</v>
      </c>
      <c r="N31" s="52"/>
    </row>
    <row r="32" spans="1:14" s="54" customFormat="1">
      <c r="A32" s="51">
        <v>26</v>
      </c>
      <c r="B32" s="52" t="s">
        <v>931</v>
      </c>
      <c r="C32" s="52" t="s">
        <v>16</v>
      </c>
      <c r="D32" s="53" t="s">
        <v>30</v>
      </c>
      <c r="E32" s="53"/>
      <c r="F32" s="53"/>
      <c r="G32" s="53"/>
      <c r="H32" s="53" t="s">
        <v>30</v>
      </c>
      <c r="I32" s="53"/>
      <c r="J32" s="53"/>
      <c r="K32" s="52">
        <v>8</v>
      </c>
      <c r="L32" s="52" t="s">
        <v>1085</v>
      </c>
      <c r="M32" s="211" t="s">
        <v>932</v>
      </c>
      <c r="N32" s="52"/>
    </row>
    <row r="33" spans="1:14" s="54" customFormat="1">
      <c r="A33" s="51">
        <v>27</v>
      </c>
      <c r="B33" s="52" t="s">
        <v>924</v>
      </c>
      <c r="C33" s="52" t="s">
        <v>16</v>
      </c>
      <c r="D33" s="53"/>
      <c r="E33" s="53"/>
      <c r="F33" s="53"/>
      <c r="G33" s="53" t="s">
        <v>30</v>
      </c>
      <c r="H33" s="53"/>
      <c r="I33" s="53"/>
      <c r="J33" s="53"/>
      <c r="K33" s="52">
        <v>0.5</v>
      </c>
      <c r="L33" s="52" t="s">
        <v>925</v>
      </c>
      <c r="M33" s="211" t="s">
        <v>926</v>
      </c>
      <c r="N33" s="52"/>
    </row>
    <row r="34" spans="1:14" s="54" customFormat="1">
      <c r="A34" s="51">
        <v>28</v>
      </c>
      <c r="B34" s="52" t="s">
        <v>1019</v>
      </c>
      <c r="C34" s="52" t="s">
        <v>16</v>
      </c>
      <c r="D34" s="53"/>
      <c r="E34" s="53"/>
      <c r="F34" s="53"/>
      <c r="G34" s="53"/>
      <c r="H34" s="53"/>
      <c r="I34" s="53" t="s">
        <v>30</v>
      </c>
      <c r="J34" s="53"/>
      <c r="K34" s="52">
        <v>5</v>
      </c>
      <c r="L34" s="52" t="s">
        <v>1106</v>
      </c>
      <c r="M34" s="211" t="s">
        <v>1020</v>
      </c>
      <c r="N34" s="52"/>
    </row>
    <row r="35" spans="1:14" s="54" customFormat="1">
      <c r="A35" s="51">
        <v>29</v>
      </c>
      <c r="B35" s="52" t="s">
        <v>1017</v>
      </c>
      <c r="C35" s="52" t="s">
        <v>16</v>
      </c>
      <c r="D35" s="53" t="s">
        <v>30</v>
      </c>
      <c r="E35" s="53"/>
      <c r="F35" s="53"/>
      <c r="G35" s="53"/>
      <c r="H35" s="53"/>
      <c r="I35" s="53"/>
      <c r="J35" s="53" t="s">
        <v>30</v>
      </c>
      <c r="K35" s="52">
        <v>34</v>
      </c>
      <c r="L35" s="52" t="s">
        <v>1104</v>
      </c>
      <c r="M35" s="211" t="s">
        <v>1018</v>
      </c>
      <c r="N35" s="52"/>
    </row>
    <row r="36" spans="1:14" s="54" customFormat="1">
      <c r="A36" s="51">
        <v>30</v>
      </c>
      <c r="B36" s="52" t="s">
        <v>1025</v>
      </c>
      <c r="C36" s="52" t="s">
        <v>16</v>
      </c>
      <c r="D36" s="53"/>
      <c r="E36" s="53"/>
      <c r="F36" s="53"/>
      <c r="G36" s="53"/>
      <c r="H36" s="53"/>
      <c r="I36" s="53" t="s">
        <v>30</v>
      </c>
      <c r="J36" s="53"/>
      <c r="K36" s="52">
        <v>4.5</v>
      </c>
      <c r="L36" s="52" t="s">
        <v>1075</v>
      </c>
      <c r="M36" s="211" t="s">
        <v>911</v>
      </c>
      <c r="N36" s="52"/>
    </row>
    <row r="37" spans="1:14" s="54" customFormat="1">
      <c r="A37" s="51">
        <v>31</v>
      </c>
      <c r="B37" s="52" t="s">
        <v>955</v>
      </c>
      <c r="C37" s="52" t="s">
        <v>16</v>
      </c>
      <c r="D37" s="53"/>
      <c r="E37" s="53"/>
      <c r="F37" s="53"/>
      <c r="G37" s="53"/>
      <c r="H37" s="53"/>
      <c r="I37" s="53" t="s">
        <v>30</v>
      </c>
      <c r="J37" s="53"/>
      <c r="K37" s="52">
        <v>4.5999999999999996</v>
      </c>
      <c r="L37" s="52" t="s">
        <v>1098</v>
      </c>
      <c r="M37" s="211" t="s">
        <v>956</v>
      </c>
      <c r="N37" s="52"/>
    </row>
    <row r="38" spans="1:14" s="54" customFormat="1">
      <c r="A38" s="51">
        <v>32</v>
      </c>
      <c r="B38" s="52" t="s">
        <v>947</v>
      </c>
      <c r="C38" s="52" t="s">
        <v>16</v>
      </c>
      <c r="D38" s="53"/>
      <c r="E38" s="53"/>
      <c r="F38" s="53"/>
      <c r="G38" s="53"/>
      <c r="H38" s="53"/>
      <c r="I38" s="53" t="s">
        <v>30</v>
      </c>
      <c r="J38" s="53"/>
      <c r="K38" s="52">
        <v>0.5</v>
      </c>
      <c r="L38" s="52" t="s">
        <v>1096</v>
      </c>
      <c r="M38" s="211" t="s">
        <v>948</v>
      </c>
      <c r="N38" s="52"/>
    </row>
    <row r="39" spans="1:14" s="54" customFormat="1">
      <c r="A39" s="51">
        <v>33</v>
      </c>
      <c r="B39" s="52" t="s">
        <v>939</v>
      </c>
      <c r="C39" s="52" t="s">
        <v>16</v>
      </c>
      <c r="D39" s="53"/>
      <c r="E39" s="53"/>
      <c r="F39" s="53"/>
      <c r="G39" s="53" t="s">
        <v>30</v>
      </c>
      <c r="H39" s="53"/>
      <c r="I39" s="53"/>
      <c r="J39" s="53"/>
      <c r="K39" s="52">
        <v>0.3</v>
      </c>
      <c r="L39" s="52" t="s">
        <v>1089</v>
      </c>
      <c r="M39" s="211" t="s">
        <v>940</v>
      </c>
      <c r="N39" s="52"/>
    </row>
    <row r="40" spans="1:14" s="54" customFormat="1">
      <c r="A40" s="51">
        <v>34</v>
      </c>
      <c r="B40" s="52" t="s">
        <v>937</v>
      </c>
      <c r="C40" s="52" t="s">
        <v>16</v>
      </c>
      <c r="D40" s="53"/>
      <c r="E40" s="53"/>
      <c r="F40" s="53"/>
      <c r="G40" s="53"/>
      <c r="H40" s="53"/>
      <c r="I40" s="53"/>
      <c r="J40" s="53" t="s">
        <v>30</v>
      </c>
      <c r="K40" s="52">
        <v>43</v>
      </c>
      <c r="L40" s="52" t="s">
        <v>1088</v>
      </c>
      <c r="M40" s="211" t="s">
        <v>938</v>
      </c>
      <c r="N40" s="52"/>
    </row>
    <row r="41" spans="1:14" s="54" customFormat="1">
      <c r="A41" s="51">
        <v>35</v>
      </c>
      <c r="B41" s="52" t="s">
        <v>1009</v>
      </c>
      <c r="C41" s="52" t="s">
        <v>16</v>
      </c>
      <c r="D41" s="53"/>
      <c r="E41" s="53"/>
      <c r="F41" s="53"/>
      <c r="G41" s="53"/>
      <c r="H41" s="53"/>
      <c r="I41" s="53" t="s">
        <v>30</v>
      </c>
      <c r="J41" s="53"/>
      <c r="K41" s="52">
        <v>13</v>
      </c>
      <c r="L41" s="52" t="s">
        <v>1099</v>
      </c>
      <c r="M41" s="211" t="s">
        <v>1010</v>
      </c>
      <c r="N41" s="52"/>
    </row>
    <row r="42" spans="1:14" s="229" customFormat="1">
      <c r="A42" s="227">
        <v>36</v>
      </c>
      <c r="B42" s="195" t="s">
        <v>953</v>
      </c>
      <c r="C42" s="195" t="s">
        <v>16</v>
      </c>
      <c r="D42" s="196"/>
      <c r="E42" s="196"/>
      <c r="F42" s="196"/>
      <c r="G42" s="196"/>
      <c r="H42" s="196"/>
      <c r="I42" s="196" t="s">
        <v>30</v>
      </c>
      <c r="J42" s="196"/>
      <c r="K42" s="195">
        <v>0.3</v>
      </c>
      <c r="L42" s="195" t="s">
        <v>1097</v>
      </c>
      <c r="M42" s="228" t="s">
        <v>954</v>
      </c>
      <c r="N42" s="195"/>
    </row>
    <row r="43" spans="1:14" s="186" customFormat="1">
      <c r="A43" s="274"/>
      <c r="B43" s="219"/>
      <c r="C43" s="219"/>
      <c r="D43" s="220"/>
      <c r="E43" s="220"/>
      <c r="F43" s="220"/>
      <c r="G43" s="220"/>
      <c r="H43" s="220"/>
      <c r="I43" s="220"/>
      <c r="J43" s="220"/>
      <c r="K43" s="219"/>
      <c r="L43" s="219"/>
      <c r="M43" s="297"/>
    </row>
    <row r="44" spans="1:14">
      <c r="B44" s="230" t="s">
        <v>29</v>
      </c>
      <c r="C44" s="230">
        <f>COUNTA(C7:C43)</f>
        <v>36</v>
      </c>
      <c r="D44" s="230">
        <f t="shared" ref="D44:J44" si="0">COUNTA(D7:D43)</f>
        <v>7</v>
      </c>
      <c r="E44" s="230">
        <f t="shared" si="0"/>
        <v>1</v>
      </c>
      <c r="F44" s="230">
        <f t="shared" si="0"/>
        <v>0</v>
      </c>
      <c r="G44" s="230">
        <f t="shared" si="0"/>
        <v>12</v>
      </c>
      <c r="H44" s="230">
        <f t="shared" si="0"/>
        <v>2</v>
      </c>
      <c r="I44" s="230">
        <f t="shared" si="0"/>
        <v>18</v>
      </c>
      <c r="J44" s="230">
        <f t="shared" si="0"/>
        <v>4</v>
      </c>
    </row>
    <row r="50" spans="1:13">
      <c r="A50" s="172"/>
      <c r="M50" s="298"/>
    </row>
  </sheetData>
  <sheetProtection password="9416" sheet="1" objects="1" scenarios="1" selectLockedCells="1" selectUnlockedCells="1"/>
  <sortState ref="B7:T42">
    <sortCondition ref="B7"/>
  </sortState>
  <customSheetViews>
    <customSheetView guid="{9BD4A53C-DAD1-421B-A345-73B3DB93BDA0}" scale="75">
      <pane xSplit="1" ySplit="6" topLeftCell="B13" activePane="bottomRight" state="frozen"/>
      <selection pane="bottomRight" activeCell="O48" sqref="O48"/>
      <pageMargins left="0.7" right="0.7" top="0.75" bottom="0.75" header="0.3" footer="0.3"/>
      <pageSetup paperSize="9" orientation="portrait" verticalDpi="0" r:id="rId1"/>
    </customSheetView>
  </customSheetViews>
  <mergeCells count="10">
    <mergeCell ref="B1:J1"/>
    <mergeCell ref="K5:K6"/>
    <mergeCell ref="I3:J3"/>
    <mergeCell ref="M5:N5"/>
    <mergeCell ref="L5:L6"/>
    <mergeCell ref="A5:A6"/>
    <mergeCell ref="B5:B6"/>
    <mergeCell ref="C5:C6"/>
    <mergeCell ref="D5:F5"/>
    <mergeCell ref="G5:J5"/>
  </mergeCells>
  <pageMargins left="0.7" right="0.7" top="0.75" bottom="0.75" header="0.3" footer="0.3"/>
  <pageSetup paperSize="9" orientation="portrait" verticalDpi="0"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C000"/>
  </sheetPr>
  <dimension ref="A1:N42"/>
  <sheetViews>
    <sheetView zoomScale="75" zoomScaleNormal="75" workbookViewId="0">
      <pane xSplit="2" ySplit="6" topLeftCell="D7" activePane="bottomRight" state="frozen"/>
      <selection pane="topRight" activeCell="C1" sqref="C1"/>
      <selection pane="bottomLeft" activeCell="A7" sqref="A7"/>
      <selection pane="bottomRight" activeCell="M6" sqref="M6"/>
    </sheetView>
  </sheetViews>
  <sheetFormatPr defaultRowHeight="14.25"/>
  <cols>
    <col min="1" max="1" width="6.42578125" style="63" customWidth="1"/>
    <col min="2" max="2" width="27.28515625" style="172" customWidth="1"/>
    <col min="3" max="3" width="21.140625" style="172" customWidth="1"/>
    <col min="4" max="6" width="9.5703125" style="172" customWidth="1"/>
    <col min="7" max="10" width="14.42578125" style="172" customWidth="1"/>
    <col min="11" max="11" width="13.85546875" style="172" customWidth="1"/>
    <col min="12" max="12" width="33.28515625" style="172" customWidth="1"/>
    <col min="13" max="13" width="15.85546875" style="264" customWidth="1"/>
    <col min="14" max="14" width="17.85546875" style="172" customWidth="1"/>
    <col min="15" max="16384" width="9.140625" style="172"/>
  </cols>
  <sheetData>
    <row r="1" spans="1:14" ht="15">
      <c r="B1" s="171" t="s">
        <v>26</v>
      </c>
      <c r="C1" s="171"/>
      <c r="D1" s="171"/>
      <c r="E1" s="171"/>
      <c r="F1" s="171"/>
      <c r="G1" s="171"/>
      <c r="H1" s="171"/>
      <c r="I1" s="171"/>
      <c r="J1" s="171"/>
    </row>
    <row r="3" spans="1:14" ht="15">
      <c r="I3" s="204" t="s">
        <v>871</v>
      </c>
      <c r="J3" s="204"/>
      <c r="K3" s="205" t="s">
        <v>27</v>
      </c>
      <c r="L3" s="205" t="s">
        <v>957</v>
      </c>
    </row>
    <row r="5" spans="1:14" ht="15" customHeight="1">
      <c r="A5" s="98" t="s">
        <v>0</v>
      </c>
      <c r="B5" s="98" t="s">
        <v>1</v>
      </c>
      <c r="C5" s="98" t="s">
        <v>2</v>
      </c>
      <c r="D5" s="175" t="s">
        <v>3</v>
      </c>
      <c r="E5" s="175"/>
      <c r="F5" s="175"/>
      <c r="G5" s="175" t="s">
        <v>7</v>
      </c>
      <c r="H5" s="175"/>
      <c r="I5" s="175"/>
      <c r="J5" s="175"/>
      <c r="K5" s="176" t="s">
        <v>12</v>
      </c>
      <c r="L5" s="177" t="s">
        <v>826</v>
      </c>
      <c r="M5" s="98" t="s">
        <v>13</v>
      </c>
      <c r="N5" s="98"/>
    </row>
    <row r="6" spans="1:14" s="183" customFormat="1" ht="28.5">
      <c r="A6" s="98"/>
      <c r="B6" s="98"/>
      <c r="C6" s="98"/>
      <c r="D6" s="85" t="s">
        <v>4</v>
      </c>
      <c r="E6" s="85" t="s">
        <v>5</v>
      </c>
      <c r="F6" s="85" t="s">
        <v>6</v>
      </c>
      <c r="G6" s="85" t="s">
        <v>8</v>
      </c>
      <c r="H6" s="85" t="s">
        <v>9</v>
      </c>
      <c r="I6" s="85" t="s">
        <v>10</v>
      </c>
      <c r="J6" s="85" t="s">
        <v>11</v>
      </c>
      <c r="K6" s="176"/>
      <c r="L6" s="180"/>
      <c r="M6" s="85" t="s">
        <v>66</v>
      </c>
      <c r="N6" s="275" t="s">
        <v>14</v>
      </c>
    </row>
    <row r="7" spans="1:14" s="54" customFormat="1">
      <c r="A7" s="51">
        <v>1</v>
      </c>
      <c r="B7" s="52" t="s">
        <v>1027</v>
      </c>
      <c r="C7" s="52" t="s">
        <v>16</v>
      </c>
      <c r="D7" s="53"/>
      <c r="E7" s="53"/>
      <c r="F7" s="53"/>
      <c r="G7" s="53" t="s">
        <v>30</v>
      </c>
      <c r="H7" s="53"/>
      <c r="I7" s="53"/>
      <c r="J7" s="53"/>
      <c r="K7" s="52">
        <v>3</v>
      </c>
      <c r="L7" s="52" t="s">
        <v>1067</v>
      </c>
      <c r="M7" s="211" t="s">
        <v>1028</v>
      </c>
      <c r="N7" s="52"/>
    </row>
    <row r="8" spans="1:14" s="54" customFormat="1">
      <c r="A8" s="51">
        <v>2</v>
      </c>
      <c r="B8" s="52" t="s">
        <v>961</v>
      </c>
      <c r="C8" s="52" t="s">
        <v>16</v>
      </c>
      <c r="D8" s="53"/>
      <c r="E8" s="53"/>
      <c r="F8" s="53"/>
      <c r="G8" s="53"/>
      <c r="H8" s="53"/>
      <c r="I8" s="53" t="s">
        <v>30</v>
      </c>
      <c r="J8" s="53"/>
      <c r="K8" s="52">
        <v>7</v>
      </c>
      <c r="L8" s="52" t="s">
        <v>1044</v>
      </c>
      <c r="M8" s="211" t="s">
        <v>963</v>
      </c>
      <c r="N8" s="52"/>
    </row>
    <row r="9" spans="1:14" s="54" customFormat="1">
      <c r="A9" s="51">
        <v>3</v>
      </c>
      <c r="B9" s="52" t="s">
        <v>997</v>
      </c>
      <c r="C9" s="52" t="s">
        <v>16</v>
      </c>
      <c r="D9" s="53"/>
      <c r="E9" s="53"/>
      <c r="F9" s="53"/>
      <c r="G9" s="53" t="s">
        <v>30</v>
      </c>
      <c r="H9" s="53"/>
      <c r="I9" s="53"/>
      <c r="J9" s="53"/>
      <c r="K9" s="52">
        <v>20</v>
      </c>
      <c r="L9" s="52" t="s">
        <v>1062</v>
      </c>
      <c r="M9" s="211" t="s">
        <v>998</v>
      </c>
      <c r="N9" s="52"/>
    </row>
    <row r="10" spans="1:14" s="54" customFormat="1">
      <c r="A10" s="51">
        <v>4</v>
      </c>
      <c r="B10" s="52" t="s">
        <v>983</v>
      </c>
      <c r="C10" s="52" t="s">
        <v>16</v>
      </c>
      <c r="D10" s="53"/>
      <c r="E10" s="53"/>
      <c r="F10" s="53"/>
      <c r="G10" s="53"/>
      <c r="H10" s="53"/>
      <c r="I10" s="53" t="s">
        <v>30</v>
      </c>
      <c r="J10" s="53"/>
      <c r="K10" s="52">
        <v>8</v>
      </c>
      <c r="L10" s="52" t="s">
        <v>1054</v>
      </c>
      <c r="M10" s="211" t="s">
        <v>984</v>
      </c>
      <c r="N10" s="52"/>
    </row>
    <row r="11" spans="1:14" s="54" customFormat="1">
      <c r="A11" s="51">
        <v>5</v>
      </c>
      <c r="B11" s="52" t="s">
        <v>995</v>
      </c>
      <c r="C11" s="52" t="s">
        <v>16</v>
      </c>
      <c r="D11" s="53"/>
      <c r="E11" s="53"/>
      <c r="F11" s="53"/>
      <c r="G11" s="53"/>
      <c r="H11" s="53"/>
      <c r="I11" s="53" t="s">
        <v>30</v>
      </c>
      <c r="J11" s="53"/>
      <c r="K11" s="52">
        <v>24</v>
      </c>
      <c r="L11" s="52" t="s">
        <v>1061</v>
      </c>
      <c r="M11" s="211" t="s">
        <v>996</v>
      </c>
      <c r="N11" s="52"/>
    </row>
    <row r="12" spans="1:14" s="54" customFormat="1">
      <c r="A12" s="51">
        <v>6</v>
      </c>
      <c r="B12" s="52" t="s">
        <v>991</v>
      </c>
      <c r="C12" s="52" t="s">
        <v>16</v>
      </c>
      <c r="D12" s="53" t="s">
        <v>30</v>
      </c>
      <c r="E12" s="53"/>
      <c r="F12" s="53"/>
      <c r="G12" s="53" t="s">
        <v>30</v>
      </c>
      <c r="H12" s="53"/>
      <c r="I12" s="53"/>
      <c r="J12" s="53"/>
      <c r="K12" s="52">
        <v>15</v>
      </c>
      <c r="L12" s="52" t="s">
        <v>1059</v>
      </c>
      <c r="M12" s="211" t="s">
        <v>992</v>
      </c>
      <c r="N12" s="52"/>
    </row>
    <row r="13" spans="1:14" s="54" customFormat="1">
      <c r="A13" s="51">
        <v>7</v>
      </c>
      <c r="B13" s="52" t="s">
        <v>999</v>
      </c>
      <c r="C13" s="52" t="s">
        <v>16</v>
      </c>
      <c r="D13" s="53"/>
      <c r="E13" s="53"/>
      <c r="F13" s="53"/>
      <c r="G13" s="53"/>
      <c r="H13" s="53"/>
      <c r="I13" s="53"/>
      <c r="J13" s="53" t="s">
        <v>30</v>
      </c>
      <c r="K13" s="52">
        <v>25</v>
      </c>
      <c r="L13" s="52" t="s">
        <v>1063</v>
      </c>
      <c r="M13" s="211" t="s">
        <v>1000</v>
      </c>
      <c r="N13" s="52"/>
    </row>
    <row r="14" spans="1:14" s="54" customFormat="1">
      <c r="A14" s="51">
        <v>8</v>
      </c>
      <c r="B14" s="52" t="s">
        <v>966</v>
      </c>
      <c r="C14" s="52" t="s">
        <v>16</v>
      </c>
      <c r="D14" s="53"/>
      <c r="E14" s="53"/>
      <c r="F14" s="53"/>
      <c r="G14" s="53" t="s">
        <v>30</v>
      </c>
      <c r="H14" s="53"/>
      <c r="I14" s="53"/>
      <c r="J14" s="53"/>
      <c r="K14" s="52">
        <v>1</v>
      </c>
      <c r="L14" s="52" t="s">
        <v>1046</v>
      </c>
      <c r="M14" s="211" t="s">
        <v>967</v>
      </c>
      <c r="N14" s="52"/>
    </row>
    <row r="15" spans="1:14" s="54" customFormat="1">
      <c r="A15" s="51">
        <v>9</v>
      </c>
      <c r="B15" s="52" t="s">
        <v>958</v>
      </c>
      <c r="C15" s="52" t="s">
        <v>16</v>
      </c>
      <c r="D15" s="53" t="s">
        <v>30</v>
      </c>
      <c r="E15" s="53"/>
      <c r="F15" s="53"/>
      <c r="G15" s="53" t="s">
        <v>30</v>
      </c>
      <c r="H15" s="53"/>
      <c r="I15" s="53"/>
      <c r="J15" s="53"/>
      <c r="K15" s="52">
        <v>25.5</v>
      </c>
      <c r="L15" s="52" t="s">
        <v>1043</v>
      </c>
      <c r="M15" s="211" t="s">
        <v>959</v>
      </c>
      <c r="N15" s="52"/>
    </row>
    <row r="16" spans="1:14" s="54" customFormat="1">
      <c r="A16" s="51">
        <v>10</v>
      </c>
      <c r="B16" s="52" t="s">
        <v>964</v>
      </c>
      <c r="C16" s="52" t="s">
        <v>16</v>
      </c>
      <c r="D16" s="53"/>
      <c r="E16" s="53"/>
      <c r="F16" s="53"/>
      <c r="G16" s="53"/>
      <c r="H16" s="53"/>
      <c r="I16" s="53"/>
      <c r="J16" s="53"/>
      <c r="K16" s="52">
        <v>45</v>
      </c>
      <c r="L16" s="52" t="s">
        <v>1045</v>
      </c>
      <c r="M16" s="211" t="s">
        <v>965</v>
      </c>
      <c r="N16" s="52"/>
    </row>
    <row r="17" spans="1:14" s="54" customFormat="1">
      <c r="A17" s="51">
        <v>11</v>
      </c>
      <c r="B17" s="52" t="s">
        <v>977</v>
      </c>
      <c r="C17" s="52" t="s">
        <v>16</v>
      </c>
      <c r="D17" s="53" t="s">
        <v>30</v>
      </c>
      <c r="E17" s="53"/>
      <c r="F17" s="53"/>
      <c r="G17" s="53"/>
      <c r="H17" s="53" t="s">
        <v>30</v>
      </c>
      <c r="I17" s="53"/>
      <c r="J17" s="53"/>
      <c r="K17" s="52">
        <v>23</v>
      </c>
      <c r="L17" s="52" t="s">
        <v>1052</v>
      </c>
      <c r="M17" s="211" t="s">
        <v>978</v>
      </c>
      <c r="N17" s="52"/>
    </row>
    <row r="18" spans="1:14" s="54" customFormat="1">
      <c r="A18" s="51">
        <v>12</v>
      </c>
      <c r="B18" s="52" t="s">
        <v>979</v>
      </c>
      <c r="C18" s="52" t="s">
        <v>16</v>
      </c>
      <c r="D18" s="53"/>
      <c r="E18" s="53"/>
      <c r="F18" s="53"/>
      <c r="G18" s="53" t="s">
        <v>30</v>
      </c>
      <c r="H18" s="53"/>
      <c r="I18" s="53"/>
      <c r="J18" s="53"/>
      <c r="K18" s="52">
        <v>27</v>
      </c>
      <c r="L18" s="52" t="s">
        <v>1055</v>
      </c>
      <c r="M18" s="211" t="s">
        <v>980</v>
      </c>
      <c r="N18" s="52"/>
    </row>
    <row r="19" spans="1:14" s="54" customFormat="1">
      <c r="A19" s="51">
        <v>13</v>
      </c>
      <c r="B19" s="52" t="s">
        <v>989</v>
      </c>
      <c r="C19" s="52" t="s">
        <v>16</v>
      </c>
      <c r="D19" s="53"/>
      <c r="E19" s="53"/>
      <c r="F19" s="53"/>
      <c r="G19" s="53"/>
      <c r="H19" s="53"/>
      <c r="I19" s="53" t="s">
        <v>30</v>
      </c>
      <c r="J19" s="53"/>
      <c r="K19" s="52">
        <v>10</v>
      </c>
      <c r="L19" s="52" t="s">
        <v>1058</v>
      </c>
      <c r="M19" s="211" t="s">
        <v>990</v>
      </c>
      <c r="N19" s="52"/>
    </row>
    <row r="20" spans="1:14" s="54" customFormat="1">
      <c r="A20" s="51">
        <v>14</v>
      </c>
      <c r="B20" s="52" t="s">
        <v>1031</v>
      </c>
      <c r="C20" s="52" t="s">
        <v>16</v>
      </c>
      <c r="D20" s="53"/>
      <c r="E20" s="53"/>
      <c r="F20" s="53"/>
      <c r="G20" s="53" t="s">
        <v>30</v>
      </c>
      <c r="H20" s="53"/>
      <c r="I20" s="53"/>
      <c r="J20" s="53"/>
      <c r="K20" s="52">
        <v>4</v>
      </c>
      <c r="L20" s="52" t="s">
        <v>1068</v>
      </c>
      <c r="M20" s="211" t="s">
        <v>1032</v>
      </c>
      <c r="N20" s="52"/>
    </row>
    <row r="21" spans="1:14" s="54" customFormat="1">
      <c r="A21" s="51">
        <v>15</v>
      </c>
      <c r="B21" s="52" t="s">
        <v>1003</v>
      </c>
      <c r="C21" s="52" t="s">
        <v>16</v>
      </c>
      <c r="D21" s="53" t="s">
        <v>30</v>
      </c>
      <c r="E21" s="53"/>
      <c r="F21" s="53"/>
      <c r="G21" s="53"/>
      <c r="H21" s="53" t="s">
        <v>30</v>
      </c>
      <c r="I21" s="53"/>
      <c r="J21" s="53"/>
      <c r="K21" s="52">
        <v>26</v>
      </c>
      <c r="L21" s="52" t="s">
        <v>1065</v>
      </c>
      <c r="M21" s="211" t="s">
        <v>1004</v>
      </c>
      <c r="N21" s="52"/>
    </row>
    <row r="22" spans="1:14" s="54" customFormat="1">
      <c r="A22" s="51">
        <v>16</v>
      </c>
      <c r="B22" s="52" t="s">
        <v>968</v>
      </c>
      <c r="C22" s="52" t="s">
        <v>16</v>
      </c>
      <c r="D22" s="53" t="s">
        <v>30</v>
      </c>
      <c r="E22" s="53"/>
      <c r="F22" s="53"/>
      <c r="G22" s="53"/>
      <c r="H22" s="53"/>
      <c r="I22" s="53"/>
      <c r="J22" s="53" t="s">
        <v>30</v>
      </c>
      <c r="K22" s="52">
        <v>36</v>
      </c>
      <c r="L22" s="52" t="s">
        <v>1047</v>
      </c>
      <c r="M22" s="211" t="s">
        <v>969</v>
      </c>
      <c r="N22" s="52"/>
    </row>
    <row r="23" spans="1:14" s="54" customFormat="1">
      <c r="A23" s="51">
        <v>17</v>
      </c>
      <c r="B23" s="52" t="s">
        <v>987</v>
      </c>
      <c r="C23" s="52" t="s">
        <v>16</v>
      </c>
      <c r="D23" s="53"/>
      <c r="E23" s="53"/>
      <c r="F23" s="53"/>
      <c r="G23" s="53"/>
      <c r="H23" s="53"/>
      <c r="I23" s="53"/>
      <c r="J23" s="53" t="s">
        <v>30</v>
      </c>
      <c r="K23" s="52">
        <v>23</v>
      </c>
      <c r="L23" s="52" t="s">
        <v>1057</v>
      </c>
      <c r="M23" s="211" t="s">
        <v>988</v>
      </c>
      <c r="N23" s="52"/>
    </row>
    <row r="24" spans="1:14" s="54" customFormat="1">
      <c r="A24" s="51">
        <v>18</v>
      </c>
      <c r="B24" s="52" t="s">
        <v>1039</v>
      </c>
      <c r="C24" s="52" t="s">
        <v>16</v>
      </c>
      <c r="D24" s="53"/>
      <c r="E24" s="53"/>
      <c r="F24" s="53"/>
      <c r="G24" s="53" t="s">
        <v>30</v>
      </c>
      <c r="H24" s="53"/>
      <c r="I24" s="53"/>
      <c r="J24" s="53"/>
      <c r="K24" s="52">
        <v>2</v>
      </c>
      <c r="L24" s="52" t="s">
        <v>1072</v>
      </c>
      <c r="M24" s="211" t="s">
        <v>1040</v>
      </c>
      <c r="N24" s="52"/>
    </row>
    <row r="25" spans="1:14" s="54" customFormat="1">
      <c r="A25" s="51">
        <v>19</v>
      </c>
      <c r="B25" s="52" t="s">
        <v>1037</v>
      </c>
      <c r="C25" s="52" t="s">
        <v>16</v>
      </c>
      <c r="D25" s="53"/>
      <c r="E25" s="53"/>
      <c r="F25" s="53"/>
      <c r="G25" s="53" t="s">
        <v>30</v>
      </c>
      <c r="H25" s="53"/>
      <c r="I25" s="53"/>
      <c r="J25" s="53"/>
      <c r="K25" s="52">
        <v>2</v>
      </c>
      <c r="L25" s="52" t="s">
        <v>1071</v>
      </c>
      <c r="M25" s="211" t="s">
        <v>1038</v>
      </c>
      <c r="N25" s="52"/>
    </row>
    <row r="26" spans="1:14" s="54" customFormat="1">
      <c r="A26" s="51">
        <v>20</v>
      </c>
      <c r="B26" s="52" t="s">
        <v>1029</v>
      </c>
      <c r="C26" s="52" t="s">
        <v>16</v>
      </c>
      <c r="D26" s="53"/>
      <c r="E26" s="53"/>
      <c r="F26" s="53"/>
      <c r="G26" s="53" t="s">
        <v>30</v>
      </c>
      <c r="H26" s="53"/>
      <c r="I26" s="53"/>
      <c r="J26" s="53"/>
      <c r="K26" s="52">
        <v>8</v>
      </c>
      <c r="L26" s="52" t="s">
        <v>1068</v>
      </c>
      <c r="M26" s="211" t="s">
        <v>1030</v>
      </c>
      <c r="N26" s="52"/>
    </row>
    <row r="27" spans="1:14" s="54" customFormat="1">
      <c r="A27" s="51">
        <v>21</v>
      </c>
      <c r="B27" s="52" t="s">
        <v>972</v>
      </c>
      <c r="C27" s="52" t="s">
        <v>16</v>
      </c>
      <c r="D27" s="53"/>
      <c r="E27" s="53"/>
      <c r="F27" s="53"/>
      <c r="G27" s="53" t="s">
        <v>30</v>
      </c>
      <c r="H27" s="53"/>
      <c r="I27" s="53"/>
      <c r="J27" s="53"/>
      <c r="K27" s="52">
        <v>4</v>
      </c>
      <c r="L27" s="52" t="s">
        <v>1049</v>
      </c>
      <c r="M27" s="211" t="s">
        <v>973</v>
      </c>
      <c r="N27" s="52"/>
    </row>
    <row r="28" spans="1:14" s="54" customFormat="1">
      <c r="A28" s="51">
        <v>22</v>
      </c>
      <c r="B28" s="52" t="s">
        <v>1041</v>
      </c>
      <c r="C28" s="52" t="s">
        <v>16</v>
      </c>
      <c r="D28" s="53"/>
      <c r="E28" s="53"/>
      <c r="F28" s="53"/>
      <c r="G28" s="53" t="s">
        <v>30</v>
      </c>
      <c r="H28" s="53"/>
      <c r="I28" s="53"/>
      <c r="J28" s="53"/>
      <c r="K28" s="52">
        <v>6</v>
      </c>
      <c r="L28" s="52" t="s">
        <v>1073</v>
      </c>
      <c r="M28" s="211" t="s">
        <v>1042</v>
      </c>
      <c r="N28" s="52"/>
    </row>
    <row r="29" spans="1:14" s="54" customFormat="1">
      <c r="A29" s="51">
        <v>23</v>
      </c>
      <c r="B29" s="52" t="s">
        <v>1035</v>
      </c>
      <c r="C29" s="52" t="s">
        <v>16</v>
      </c>
      <c r="D29" s="53"/>
      <c r="E29" s="53"/>
      <c r="F29" s="53"/>
      <c r="G29" s="53"/>
      <c r="H29" s="53"/>
      <c r="I29" s="53" t="s">
        <v>30</v>
      </c>
      <c r="J29" s="53"/>
      <c r="K29" s="52">
        <v>22</v>
      </c>
      <c r="L29" s="52" t="s">
        <v>1070</v>
      </c>
      <c r="M29" s="211" t="s">
        <v>1036</v>
      </c>
      <c r="N29" s="52"/>
    </row>
    <row r="30" spans="1:14" s="54" customFormat="1">
      <c r="A30" s="51">
        <v>24</v>
      </c>
      <c r="B30" s="52" t="s">
        <v>970</v>
      </c>
      <c r="C30" s="52" t="s">
        <v>16</v>
      </c>
      <c r="D30" s="53"/>
      <c r="E30" s="53"/>
      <c r="F30" s="53"/>
      <c r="G30" s="53" t="s">
        <v>30</v>
      </c>
      <c r="H30" s="53"/>
      <c r="I30" s="53"/>
      <c r="J30" s="53"/>
      <c r="K30" s="52">
        <v>8</v>
      </c>
      <c r="L30" s="52" t="s">
        <v>1048</v>
      </c>
      <c r="M30" s="211" t="s">
        <v>971</v>
      </c>
      <c r="N30" s="52"/>
    </row>
    <row r="31" spans="1:14" s="54" customFormat="1">
      <c r="A31" s="51">
        <v>25</v>
      </c>
      <c r="B31" s="52" t="s">
        <v>321</v>
      </c>
      <c r="C31" s="52" t="s">
        <v>16</v>
      </c>
      <c r="D31" s="53"/>
      <c r="E31" s="53"/>
      <c r="F31" s="53"/>
      <c r="G31" s="53"/>
      <c r="H31" s="53"/>
      <c r="I31" s="53" t="s">
        <v>30</v>
      </c>
      <c r="J31" s="53"/>
      <c r="K31" s="52">
        <v>7</v>
      </c>
      <c r="L31" s="52" t="s">
        <v>1051</v>
      </c>
      <c r="M31" s="211" t="s">
        <v>976</v>
      </c>
      <c r="N31" s="52"/>
    </row>
    <row r="32" spans="1:14" s="54" customFormat="1">
      <c r="A32" s="51">
        <v>26</v>
      </c>
      <c r="B32" s="52" t="s">
        <v>993</v>
      </c>
      <c r="C32" s="52" t="s">
        <v>16</v>
      </c>
      <c r="D32" s="53"/>
      <c r="E32" s="53"/>
      <c r="F32" s="53"/>
      <c r="G32" s="53" t="s">
        <v>30</v>
      </c>
      <c r="H32" s="53"/>
      <c r="I32" s="53"/>
      <c r="J32" s="53"/>
      <c r="K32" s="52">
        <v>15</v>
      </c>
      <c r="L32" s="52" t="s">
        <v>1060</v>
      </c>
      <c r="M32" s="211" t="s">
        <v>994</v>
      </c>
      <c r="N32" s="52"/>
    </row>
    <row r="33" spans="1:14" s="54" customFormat="1">
      <c r="A33" s="51">
        <v>27</v>
      </c>
      <c r="B33" s="52" t="s">
        <v>1033</v>
      </c>
      <c r="C33" s="52" t="s">
        <v>16</v>
      </c>
      <c r="D33" s="53" t="s">
        <v>30</v>
      </c>
      <c r="E33" s="53"/>
      <c r="F33" s="53"/>
      <c r="G33" s="53" t="s">
        <v>30</v>
      </c>
      <c r="H33" s="53"/>
      <c r="I33" s="53"/>
      <c r="J33" s="53"/>
      <c r="K33" s="52">
        <v>13</v>
      </c>
      <c r="L33" s="52" t="s">
        <v>1069</v>
      </c>
      <c r="M33" s="211" t="s">
        <v>1034</v>
      </c>
      <c r="N33" s="52"/>
    </row>
    <row r="34" spans="1:14" s="54" customFormat="1">
      <c r="A34" s="51">
        <v>28</v>
      </c>
      <c r="B34" s="52" t="s">
        <v>1026</v>
      </c>
      <c r="C34" s="52" t="s">
        <v>16</v>
      </c>
      <c r="D34" s="53"/>
      <c r="E34" s="53"/>
      <c r="F34" s="53"/>
      <c r="G34" s="53" t="s">
        <v>30</v>
      </c>
      <c r="H34" s="53"/>
      <c r="I34" s="53"/>
      <c r="J34" s="53"/>
      <c r="K34" s="52">
        <v>21</v>
      </c>
      <c r="L34" s="52" t="s">
        <v>1091</v>
      </c>
      <c r="M34" s="211" t="s">
        <v>969</v>
      </c>
      <c r="N34" s="52"/>
    </row>
    <row r="35" spans="1:14" s="54" customFormat="1" ht="15">
      <c r="A35" s="51">
        <v>29</v>
      </c>
      <c r="B35" s="52" t="s">
        <v>960</v>
      </c>
      <c r="C35" s="52" t="s">
        <v>16</v>
      </c>
      <c r="D35" s="53" t="s">
        <v>30</v>
      </c>
      <c r="E35" s="53"/>
      <c r="F35" s="53"/>
      <c r="G35" s="53"/>
      <c r="H35" s="53" t="s">
        <v>30</v>
      </c>
      <c r="I35" s="53"/>
      <c r="J35" s="53"/>
      <c r="K35" s="52">
        <v>18</v>
      </c>
      <c r="L35" s="52" t="s">
        <v>1081</v>
      </c>
      <c r="M35" s="211" t="s">
        <v>962</v>
      </c>
      <c r="N35" s="52"/>
    </row>
    <row r="36" spans="1:14" s="54" customFormat="1">
      <c r="A36" s="51">
        <v>30</v>
      </c>
      <c r="B36" s="52" t="s">
        <v>985</v>
      </c>
      <c r="C36" s="52" t="s">
        <v>16</v>
      </c>
      <c r="D36" s="53"/>
      <c r="E36" s="53"/>
      <c r="F36" s="53"/>
      <c r="G36" s="53" t="s">
        <v>30</v>
      </c>
      <c r="H36" s="53"/>
      <c r="I36" s="53"/>
      <c r="J36" s="53"/>
      <c r="K36" s="52">
        <v>1</v>
      </c>
      <c r="L36" s="52" t="s">
        <v>1056</v>
      </c>
      <c r="M36" s="211" t="s">
        <v>986</v>
      </c>
      <c r="N36" s="52"/>
    </row>
    <row r="37" spans="1:14" s="54" customFormat="1">
      <c r="A37" s="51">
        <v>31</v>
      </c>
      <c r="B37" s="52" t="s">
        <v>981</v>
      </c>
      <c r="C37" s="52" t="s">
        <v>16</v>
      </c>
      <c r="D37" s="53" t="s">
        <v>30</v>
      </c>
      <c r="E37" s="53"/>
      <c r="F37" s="53"/>
      <c r="G37" s="53"/>
      <c r="H37" s="53" t="s">
        <v>30</v>
      </c>
      <c r="I37" s="53"/>
      <c r="J37" s="53"/>
      <c r="K37" s="52">
        <v>29</v>
      </c>
      <c r="L37" s="52" t="s">
        <v>1053</v>
      </c>
      <c r="M37" s="211" t="s">
        <v>982</v>
      </c>
      <c r="N37" s="52"/>
    </row>
    <row r="38" spans="1:14" s="54" customFormat="1">
      <c r="A38" s="51">
        <v>32</v>
      </c>
      <c r="B38" s="52" t="s">
        <v>1001</v>
      </c>
      <c r="C38" s="52" t="s">
        <v>16</v>
      </c>
      <c r="D38" s="53"/>
      <c r="E38" s="53"/>
      <c r="F38" s="53"/>
      <c r="G38" s="53" t="s">
        <v>30</v>
      </c>
      <c r="H38" s="53"/>
      <c r="I38" s="53"/>
      <c r="J38" s="53"/>
      <c r="K38" s="52">
        <v>7</v>
      </c>
      <c r="L38" s="52" t="s">
        <v>1064</v>
      </c>
      <c r="M38" s="211" t="s">
        <v>1002</v>
      </c>
      <c r="N38" s="52"/>
    </row>
    <row r="39" spans="1:14" s="54" customFormat="1">
      <c r="A39" s="51">
        <v>33</v>
      </c>
      <c r="B39" s="52" t="s">
        <v>974</v>
      </c>
      <c r="C39" s="52" t="s">
        <v>16</v>
      </c>
      <c r="D39" s="53"/>
      <c r="E39" s="53"/>
      <c r="F39" s="53"/>
      <c r="G39" s="53"/>
      <c r="H39" s="53"/>
      <c r="I39" s="53"/>
      <c r="J39" s="53" t="s">
        <v>30</v>
      </c>
      <c r="K39" s="52">
        <v>34</v>
      </c>
      <c r="L39" s="52" t="s">
        <v>1050</v>
      </c>
      <c r="M39" s="211" t="s">
        <v>975</v>
      </c>
      <c r="N39" s="52"/>
    </row>
    <row r="40" spans="1:14" s="54" customFormat="1">
      <c r="A40" s="51">
        <v>34</v>
      </c>
      <c r="B40" s="52" t="s">
        <v>1005</v>
      </c>
      <c r="C40" s="52" t="s">
        <v>16</v>
      </c>
      <c r="D40" s="53" t="s">
        <v>30</v>
      </c>
      <c r="E40" s="53"/>
      <c r="F40" s="53"/>
      <c r="G40" s="53"/>
      <c r="H40" s="53"/>
      <c r="I40" s="53"/>
      <c r="J40" s="53" t="s">
        <v>30</v>
      </c>
      <c r="K40" s="52">
        <v>9</v>
      </c>
      <c r="L40" s="52" t="s">
        <v>1066</v>
      </c>
      <c r="M40" s="211" t="s">
        <v>1006</v>
      </c>
      <c r="N40" s="52"/>
    </row>
    <row r="41" spans="1:14" s="54" customFormat="1">
      <c r="A41" s="64"/>
      <c r="B41" s="186"/>
      <c r="C41" s="186"/>
      <c r="D41" s="187"/>
      <c r="E41" s="187"/>
      <c r="F41" s="187"/>
      <c r="G41" s="187"/>
      <c r="H41" s="187"/>
      <c r="I41" s="187"/>
      <c r="J41" s="187"/>
      <c r="K41" s="186"/>
      <c r="L41" s="186"/>
      <c r="M41" s="266"/>
    </row>
    <row r="42" spans="1:14">
      <c r="B42" s="230" t="s">
        <v>29</v>
      </c>
      <c r="C42" s="230">
        <f>COUNTA(C7:C41)</f>
        <v>34</v>
      </c>
      <c r="D42" s="230">
        <f t="shared" ref="D42:J42" si="0">COUNTA(D7:D41)</f>
        <v>9</v>
      </c>
      <c r="E42" s="230">
        <f t="shared" si="0"/>
        <v>0</v>
      </c>
      <c r="F42" s="230">
        <f t="shared" si="0"/>
        <v>0</v>
      </c>
      <c r="G42" s="230">
        <f t="shared" si="0"/>
        <v>18</v>
      </c>
      <c r="H42" s="230">
        <f t="shared" si="0"/>
        <v>4</v>
      </c>
      <c r="I42" s="230">
        <f t="shared" si="0"/>
        <v>6</v>
      </c>
      <c r="J42" s="230">
        <f t="shared" si="0"/>
        <v>5</v>
      </c>
    </row>
  </sheetData>
  <sheetProtection password="9416" sheet="1" objects="1" scenarios="1" selectLockedCells="1" selectUnlockedCells="1"/>
  <sortState ref="B7:T40">
    <sortCondition ref="B7"/>
  </sortState>
  <customSheetViews>
    <customSheetView guid="{9BD4A53C-DAD1-421B-A345-73B3DB93BDA0}" scale="75">
      <pane xSplit="2" ySplit="6" topLeftCell="C7" activePane="bottomRight" state="frozen"/>
      <selection pane="bottomRight" activeCell="V42" sqref="V42"/>
      <pageMargins left="0.7" right="0.7" top="0.75" bottom="0.75" header="0.3" footer="0.3"/>
      <pageSetup paperSize="9" orientation="portrait" verticalDpi="0" r:id="rId1"/>
    </customSheetView>
  </customSheetViews>
  <mergeCells count="10">
    <mergeCell ref="B1:J1"/>
    <mergeCell ref="K5:K6"/>
    <mergeCell ref="I3:J3"/>
    <mergeCell ref="M5:N5"/>
    <mergeCell ref="L5:L6"/>
    <mergeCell ref="A5:A6"/>
    <mergeCell ref="B5:B6"/>
    <mergeCell ref="C5:C6"/>
    <mergeCell ref="D5:F5"/>
    <mergeCell ref="G5:J5"/>
  </mergeCells>
  <pageMargins left="0.7" right="0.7" top="0.75" bottom="0.75" header="0.3" footer="0.3"/>
  <pageSetup paperSize="9" orientation="portrait" verticalDpi="0"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C000"/>
  </sheetPr>
  <dimension ref="A1:N52"/>
  <sheetViews>
    <sheetView zoomScale="75" zoomScaleNormal="75" workbookViewId="0">
      <pane xSplit="2" ySplit="6" topLeftCell="D13" activePane="bottomRight" state="frozen"/>
      <selection pane="topRight" activeCell="C1" sqref="C1"/>
      <selection pane="bottomLeft" activeCell="A7" sqref="A7"/>
      <selection pane="bottomRight" activeCell="N1" sqref="N1:O1048576"/>
    </sheetView>
  </sheetViews>
  <sheetFormatPr defaultRowHeight="14.25"/>
  <cols>
    <col min="1" max="1" width="6.42578125" style="63" customWidth="1"/>
    <col min="2" max="2" width="27.28515625" style="172" customWidth="1"/>
    <col min="3" max="3" width="13" style="172" customWidth="1"/>
    <col min="4" max="6" width="9.5703125" style="172" customWidth="1"/>
    <col min="7" max="10" width="14.42578125" style="172" customWidth="1"/>
    <col min="11" max="11" width="13.85546875" style="172" customWidth="1"/>
    <col min="12" max="12" width="22.85546875" style="172" customWidth="1"/>
    <col min="13" max="13" width="15.85546875" style="173" customWidth="1"/>
    <col min="14" max="14" width="23.140625" style="199" customWidth="1"/>
    <col min="15" max="16384" width="9.140625" style="172"/>
  </cols>
  <sheetData>
    <row r="1" spans="1:14" ht="15">
      <c r="B1" s="171" t="s">
        <v>26</v>
      </c>
      <c r="C1" s="171"/>
      <c r="D1" s="171"/>
      <c r="E1" s="171"/>
      <c r="F1" s="171"/>
      <c r="G1" s="171"/>
      <c r="H1" s="171"/>
      <c r="I1" s="171"/>
      <c r="J1" s="171"/>
    </row>
    <row r="3" spans="1:14" ht="15">
      <c r="I3" s="204" t="s">
        <v>871</v>
      </c>
      <c r="J3" s="204"/>
      <c r="K3" s="205" t="s">
        <v>27</v>
      </c>
      <c r="L3" s="206" t="s">
        <v>422</v>
      </c>
      <c r="M3" s="259"/>
      <c r="N3" s="276"/>
    </row>
    <row r="4" spans="1:14" ht="15">
      <c r="I4" s="277"/>
      <c r="J4" s="277"/>
      <c r="K4" s="277"/>
      <c r="L4" s="277"/>
    </row>
    <row r="5" spans="1:14" ht="15" customHeight="1">
      <c r="A5" s="98" t="s">
        <v>0</v>
      </c>
      <c r="B5" s="98" t="s">
        <v>1</v>
      </c>
      <c r="C5" s="98" t="s">
        <v>2</v>
      </c>
      <c r="D5" s="175" t="s">
        <v>3</v>
      </c>
      <c r="E5" s="175"/>
      <c r="F5" s="175"/>
      <c r="G5" s="175" t="s">
        <v>7</v>
      </c>
      <c r="H5" s="175"/>
      <c r="I5" s="175"/>
      <c r="J5" s="175"/>
      <c r="K5" s="176" t="s">
        <v>12</v>
      </c>
      <c r="L5" s="177" t="s">
        <v>826</v>
      </c>
      <c r="M5" s="178" t="s">
        <v>13</v>
      </c>
      <c r="N5" s="179"/>
    </row>
    <row r="6" spans="1:14" s="183" customFormat="1" ht="28.5">
      <c r="A6" s="98"/>
      <c r="B6" s="98"/>
      <c r="C6" s="98"/>
      <c r="D6" s="85" t="s">
        <v>4</v>
      </c>
      <c r="E6" s="85" t="s">
        <v>5</v>
      </c>
      <c r="F6" s="85" t="s">
        <v>6</v>
      </c>
      <c r="G6" s="85" t="s">
        <v>8</v>
      </c>
      <c r="H6" s="85" t="s">
        <v>9</v>
      </c>
      <c r="I6" s="85" t="s">
        <v>10</v>
      </c>
      <c r="J6" s="85" t="s">
        <v>11</v>
      </c>
      <c r="K6" s="176"/>
      <c r="L6" s="180"/>
      <c r="M6" s="181" t="s">
        <v>66</v>
      </c>
      <c r="N6" s="182" t="s">
        <v>14</v>
      </c>
    </row>
    <row r="7" spans="1:14" s="54" customFormat="1">
      <c r="A7" s="51">
        <v>1</v>
      </c>
      <c r="B7" s="52" t="s">
        <v>537</v>
      </c>
      <c r="C7" s="52" t="s">
        <v>16</v>
      </c>
      <c r="D7" s="53"/>
      <c r="E7" s="53"/>
      <c r="F7" s="53"/>
      <c r="G7" s="53" t="s">
        <v>30</v>
      </c>
      <c r="H7" s="53"/>
      <c r="I7" s="53"/>
      <c r="J7" s="53"/>
      <c r="K7" s="52">
        <v>32</v>
      </c>
      <c r="L7" s="52" t="s">
        <v>538</v>
      </c>
      <c r="M7" s="211" t="s">
        <v>539</v>
      </c>
      <c r="N7" s="195"/>
    </row>
    <row r="8" spans="1:14" s="54" customFormat="1">
      <c r="A8" s="51">
        <v>2</v>
      </c>
      <c r="B8" s="52" t="s">
        <v>540</v>
      </c>
      <c r="C8" s="52" t="s">
        <v>16</v>
      </c>
      <c r="D8" s="53"/>
      <c r="E8" s="53"/>
      <c r="F8" s="53"/>
      <c r="G8" s="53"/>
      <c r="H8" s="53"/>
      <c r="I8" s="53" t="s">
        <v>30</v>
      </c>
      <c r="J8" s="53"/>
      <c r="K8" s="52">
        <v>6</v>
      </c>
      <c r="L8" s="52" t="s">
        <v>452</v>
      </c>
      <c r="M8" s="211" t="s">
        <v>453</v>
      </c>
      <c r="N8" s="195"/>
    </row>
    <row r="9" spans="1:14" s="54" customFormat="1">
      <c r="A9" s="51">
        <v>3</v>
      </c>
      <c r="B9" s="52" t="s">
        <v>520</v>
      </c>
      <c r="C9" s="52" t="s">
        <v>16</v>
      </c>
      <c r="D9" s="53"/>
      <c r="E9" s="53"/>
      <c r="F9" s="53"/>
      <c r="G9" s="53"/>
      <c r="H9" s="53"/>
      <c r="I9" s="53" t="s">
        <v>30</v>
      </c>
      <c r="J9" s="53"/>
      <c r="K9" s="52">
        <v>10</v>
      </c>
      <c r="L9" s="52" t="s">
        <v>521</v>
      </c>
      <c r="M9" s="211" t="s">
        <v>522</v>
      </c>
      <c r="N9" s="195"/>
    </row>
    <row r="10" spans="1:14" s="54" customFormat="1">
      <c r="A10" s="51">
        <v>4</v>
      </c>
      <c r="B10" s="52" t="s">
        <v>487</v>
      </c>
      <c r="C10" s="52" t="s">
        <v>16</v>
      </c>
      <c r="D10" s="53"/>
      <c r="E10" s="53"/>
      <c r="F10" s="53"/>
      <c r="G10" s="53"/>
      <c r="H10" s="53" t="s">
        <v>30</v>
      </c>
      <c r="I10" s="53"/>
      <c r="J10" s="53"/>
      <c r="K10" s="52">
        <v>22</v>
      </c>
      <c r="L10" s="52" t="s">
        <v>488</v>
      </c>
      <c r="M10" s="211" t="s">
        <v>489</v>
      </c>
      <c r="N10" s="195"/>
    </row>
    <row r="11" spans="1:14" s="54" customFormat="1">
      <c r="A11" s="51">
        <v>5</v>
      </c>
      <c r="B11" s="52" t="s">
        <v>526</v>
      </c>
      <c r="C11" s="52" t="s">
        <v>16</v>
      </c>
      <c r="D11" s="53"/>
      <c r="E11" s="53"/>
      <c r="F11" s="53"/>
      <c r="G11" s="53" t="s">
        <v>472</v>
      </c>
      <c r="H11" s="53"/>
      <c r="I11" s="53"/>
      <c r="J11" s="53"/>
      <c r="K11" s="52">
        <v>3</v>
      </c>
      <c r="L11" s="52" t="s">
        <v>527</v>
      </c>
      <c r="M11" s="211" t="s">
        <v>528</v>
      </c>
      <c r="N11" s="195"/>
    </row>
    <row r="12" spans="1:14" s="54" customFormat="1">
      <c r="A12" s="51">
        <v>6</v>
      </c>
      <c r="B12" s="52" t="s">
        <v>445</v>
      </c>
      <c r="C12" s="52" t="s">
        <v>16</v>
      </c>
      <c r="D12" s="53" t="s">
        <v>30</v>
      </c>
      <c r="E12" s="53"/>
      <c r="F12" s="53"/>
      <c r="G12" s="53" t="s">
        <v>30</v>
      </c>
      <c r="H12" s="53"/>
      <c r="I12" s="53"/>
      <c r="J12" s="53"/>
      <c r="K12" s="52">
        <v>5</v>
      </c>
      <c r="L12" s="52" t="s">
        <v>446</v>
      </c>
      <c r="M12" s="211" t="s">
        <v>447</v>
      </c>
      <c r="N12" s="195"/>
    </row>
    <row r="13" spans="1:14" s="54" customFormat="1">
      <c r="A13" s="51">
        <v>7</v>
      </c>
      <c r="B13" s="52" t="s">
        <v>496</v>
      </c>
      <c r="C13" s="52" t="s">
        <v>16</v>
      </c>
      <c r="D13" s="53"/>
      <c r="E13" s="53"/>
      <c r="F13" s="53"/>
      <c r="G13" s="53"/>
      <c r="H13" s="53"/>
      <c r="I13" s="53" t="s">
        <v>30</v>
      </c>
      <c r="J13" s="53"/>
      <c r="K13" s="52">
        <v>45</v>
      </c>
      <c r="L13" s="52" t="s">
        <v>497</v>
      </c>
      <c r="M13" s="211" t="s">
        <v>498</v>
      </c>
      <c r="N13" s="195"/>
    </row>
    <row r="14" spans="1:14" s="54" customFormat="1">
      <c r="A14" s="51">
        <v>8</v>
      </c>
      <c r="B14" s="52" t="s">
        <v>481</v>
      </c>
      <c r="C14" s="52" t="s">
        <v>16</v>
      </c>
      <c r="D14" s="53"/>
      <c r="E14" s="53"/>
      <c r="F14" s="53"/>
      <c r="G14" s="53" t="s">
        <v>30</v>
      </c>
      <c r="H14" s="53"/>
      <c r="I14" s="53"/>
      <c r="J14" s="53"/>
      <c r="K14" s="52">
        <v>6</v>
      </c>
      <c r="L14" s="52" t="s">
        <v>482</v>
      </c>
      <c r="M14" s="211" t="s">
        <v>483</v>
      </c>
      <c r="N14" s="195"/>
    </row>
    <row r="15" spans="1:14" s="54" customFormat="1">
      <c r="A15" s="51">
        <v>9</v>
      </c>
      <c r="B15" s="52" t="s">
        <v>511</v>
      </c>
      <c r="C15" s="52" t="s">
        <v>16</v>
      </c>
      <c r="D15" s="53" t="s">
        <v>30</v>
      </c>
      <c r="E15" s="53"/>
      <c r="F15" s="53"/>
      <c r="G15" s="53"/>
      <c r="H15" s="53"/>
      <c r="I15" s="53"/>
      <c r="J15" s="53" t="s">
        <v>30</v>
      </c>
      <c r="K15" s="52">
        <v>41</v>
      </c>
      <c r="L15" s="52" t="s">
        <v>512</v>
      </c>
      <c r="M15" s="211" t="s">
        <v>513</v>
      </c>
      <c r="N15" s="195"/>
    </row>
    <row r="16" spans="1:14" s="54" customFormat="1">
      <c r="A16" s="51">
        <v>10</v>
      </c>
      <c r="B16" s="52" t="s">
        <v>432</v>
      </c>
      <c r="C16" s="52" t="s">
        <v>16</v>
      </c>
      <c r="D16" s="53" t="s">
        <v>30</v>
      </c>
      <c r="E16" s="53"/>
      <c r="F16" s="53" t="s">
        <v>30</v>
      </c>
      <c r="G16" s="53"/>
      <c r="H16" s="53"/>
      <c r="I16" s="53"/>
      <c r="J16" s="53"/>
      <c r="K16" s="52">
        <v>10</v>
      </c>
      <c r="L16" s="52" t="s">
        <v>422</v>
      </c>
      <c r="M16" s="211"/>
      <c r="N16" s="195"/>
    </row>
    <row r="17" spans="1:14" s="54" customFormat="1">
      <c r="A17" s="51">
        <v>11</v>
      </c>
      <c r="B17" s="52" t="s">
        <v>532</v>
      </c>
      <c r="C17" s="52" t="s">
        <v>16</v>
      </c>
      <c r="D17" s="53"/>
      <c r="E17" s="53"/>
      <c r="F17" s="53"/>
      <c r="G17" s="53" t="s">
        <v>472</v>
      </c>
      <c r="H17" s="53"/>
      <c r="I17" s="53"/>
      <c r="J17" s="53"/>
      <c r="K17" s="52">
        <v>5</v>
      </c>
      <c r="L17" s="52" t="s">
        <v>533</v>
      </c>
      <c r="M17" s="211"/>
      <c r="N17" s="195"/>
    </row>
    <row r="18" spans="1:14" s="54" customFormat="1">
      <c r="A18" s="51">
        <v>12</v>
      </c>
      <c r="B18" s="52" t="s">
        <v>523</v>
      </c>
      <c r="C18" s="52" t="s">
        <v>16</v>
      </c>
      <c r="D18" s="53"/>
      <c r="E18" s="53"/>
      <c r="F18" s="53"/>
      <c r="G18" s="53"/>
      <c r="H18" s="53"/>
      <c r="I18" s="53" t="s">
        <v>30</v>
      </c>
      <c r="J18" s="53"/>
      <c r="K18" s="52">
        <v>10</v>
      </c>
      <c r="L18" s="52" t="s">
        <v>524</v>
      </c>
      <c r="M18" s="211" t="s">
        <v>525</v>
      </c>
      <c r="N18" s="195"/>
    </row>
    <row r="19" spans="1:14" s="54" customFormat="1">
      <c r="A19" s="51">
        <v>13</v>
      </c>
      <c r="B19" s="52" t="s">
        <v>534</v>
      </c>
      <c r="C19" s="52" t="s">
        <v>16</v>
      </c>
      <c r="D19" s="53"/>
      <c r="E19" s="53"/>
      <c r="F19" s="53"/>
      <c r="G19" s="53" t="s">
        <v>30</v>
      </c>
      <c r="H19" s="53"/>
      <c r="I19" s="53"/>
      <c r="J19" s="53"/>
      <c r="K19" s="52">
        <v>10</v>
      </c>
      <c r="L19" s="52" t="s">
        <v>535</v>
      </c>
      <c r="M19" s="211" t="s">
        <v>536</v>
      </c>
      <c r="N19" s="195"/>
    </row>
    <row r="20" spans="1:14" s="54" customFormat="1">
      <c r="A20" s="51">
        <v>14</v>
      </c>
      <c r="B20" s="52" t="s">
        <v>448</v>
      </c>
      <c r="C20" s="52" t="s">
        <v>16</v>
      </c>
      <c r="D20" s="53" t="s">
        <v>30</v>
      </c>
      <c r="E20" s="53"/>
      <c r="F20" s="53"/>
      <c r="G20" s="53"/>
      <c r="H20" s="53"/>
      <c r="I20" s="53"/>
      <c r="J20" s="53" t="s">
        <v>30</v>
      </c>
      <c r="K20" s="52">
        <v>40</v>
      </c>
      <c r="L20" s="52" t="s">
        <v>446</v>
      </c>
      <c r="M20" s="211" t="s">
        <v>449</v>
      </c>
      <c r="N20" s="195"/>
    </row>
    <row r="21" spans="1:14" s="54" customFormat="1">
      <c r="A21" s="51">
        <v>15</v>
      </c>
      <c r="B21" s="52" t="s">
        <v>529</v>
      </c>
      <c r="C21" s="52" t="s">
        <v>16</v>
      </c>
      <c r="D21" s="53"/>
      <c r="E21" s="53"/>
      <c r="F21" s="53"/>
      <c r="G21" s="53"/>
      <c r="H21" s="53"/>
      <c r="I21" s="53"/>
      <c r="J21" s="53" t="s">
        <v>30</v>
      </c>
      <c r="K21" s="52">
        <v>6</v>
      </c>
      <c r="L21" s="52" t="s">
        <v>530</v>
      </c>
      <c r="M21" s="211" t="s">
        <v>531</v>
      </c>
      <c r="N21" s="195"/>
    </row>
    <row r="22" spans="1:14" s="54" customFormat="1">
      <c r="A22" s="51">
        <v>16</v>
      </c>
      <c r="B22" s="52" t="s">
        <v>462</v>
      </c>
      <c r="C22" s="52" t="s">
        <v>16</v>
      </c>
      <c r="D22" s="53"/>
      <c r="E22" s="53"/>
      <c r="F22" s="53"/>
      <c r="G22" s="53" t="s">
        <v>30</v>
      </c>
      <c r="H22" s="53"/>
      <c r="I22" s="53"/>
      <c r="J22" s="53"/>
      <c r="K22" s="52">
        <v>8</v>
      </c>
      <c r="L22" s="52" t="s">
        <v>463</v>
      </c>
      <c r="M22" s="211" t="s">
        <v>464</v>
      </c>
      <c r="N22" s="195"/>
    </row>
    <row r="23" spans="1:14" s="54" customFormat="1">
      <c r="A23" s="51">
        <v>17</v>
      </c>
      <c r="B23" s="52" t="s">
        <v>484</v>
      </c>
      <c r="C23" s="52" t="s">
        <v>16</v>
      </c>
      <c r="D23" s="53"/>
      <c r="E23" s="53"/>
      <c r="F23" s="53"/>
      <c r="G23" s="53"/>
      <c r="H23" s="53"/>
      <c r="I23" s="53" t="s">
        <v>30</v>
      </c>
      <c r="J23" s="53"/>
      <c r="K23" s="52">
        <v>10</v>
      </c>
      <c r="L23" s="52" t="s">
        <v>485</v>
      </c>
      <c r="M23" s="211" t="s">
        <v>486</v>
      </c>
      <c r="N23" s="195"/>
    </row>
    <row r="24" spans="1:14" s="54" customFormat="1">
      <c r="A24" s="51">
        <v>18</v>
      </c>
      <c r="B24" s="52" t="s">
        <v>423</v>
      </c>
      <c r="C24" s="52" t="s">
        <v>16</v>
      </c>
      <c r="D24" s="53" t="s">
        <v>30</v>
      </c>
      <c r="E24" s="53"/>
      <c r="F24" s="53"/>
      <c r="G24" s="53" t="s">
        <v>30</v>
      </c>
      <c r="H24" s="53"/>
      <c r="I24" s="53"/>
      <c r="J24" s="53"/>
      <c r="K24" s="52">
        <v>11</v>
      </c>
      <c r="L24" s="52" t="s">
        <v>424</v>
      </c>
      <c r="M24" s="211"/>
      <c r="N24" s="195"/>
    </row>
    <row r="25" spans="1:14" s="54" customFormat="1">
      <c r="A25" s="51">
        <v>19</v>
      </c>
      <c r="B25" s="52" t="s">
        <v>514</v>
      </c>
      <c r="C25" s="52" t="s">
        <v>16</v>
      </c>
      <c r="D25" s="53"/>
      <c r="E25" s="53"/>
      <c r="F25" s="53"/>
      <c r="G25" s="53" t="s">
        <v>472</v>
      </c>
      <c r="H25" s="53"/>
      <c r="I25" s="53"/>
      <c r="J25" s="53"/>
      <c r="K25" s="52">
        <v>4</v>
      </c>
      <c r="L25" s="52" t="s">
        <v>515</v>
      </c>
      <c r="M25" s="211" t="s">
        <v>516</v>
      </c>
      <c r="N25" s="195"/>
    </row>
    <row r="26" spans="1:14" s="54" customFormat="1">
      <c r="A26" s="51">
        <v>20</v>
      </c>
      <c r="B26" s="52" t="s">
        <v>508</v>
      </c>
      <c r="C26" s="52" t="s">
        <v>16</v>
      </c>
      <c r="D26" s="53" t="s">
        <v>30</v>
      </c>
      <c r="E26" s="53"/>
      <c r="F26" s="53"/>
      <c r="G26" s="53"/>
      <c r="H26" s="53"/>
      <c r="I26" s="53"/>
      <c r="J26" s="53" t="s">
        <v>30</v>
      </c>
      <c r="K26" s="52">
        <v>35</v>
      </c>
      <c r="L26" s="52" t="s">
        <v>509</v>
      </c>
      <c r="M26" s="211" t="s">
        <v>510</v>
      </c>
      <c r="N26" s="195"/>
    </row>
    <row r="27" spans="1:14" s="54" customFormat="1">
      <c r="A27" s="51">
        <v>21</v>
      </c>
      <c r="B27" s="52" t="s">
        <v>425</v>
      </c>
      <c r="C27" s="195" t="s">
        <v>1225</v>
      </c>
      <c r="D27" s="53" t="s">
        <v>30</v>
      </c>
      <c r="E27" s="53"/>
      <c r="F27" s="53"/>
      <c r="G27" s="53" t="s">
        <v>30</v>
      </c>
      <c r="H27" s="53"/>
      <c r="I27" s="53"/>
      <c r="J27" s="53"/>
      <c r="K27" s="52">
        <v>14</v>
      </c>
      <c r="L27" s="52" t="s">
        <v>1240</v>
      </c>
      <c r="M27" s="211" t="s">
        <v>510</v>
      </c>
      <c r="N27" s="200" t="s">
        <v>426</v>
      </c>
    </row>
    <row r="28" spans="1:14" s="54" customFormat="1">
      <c r="A28" s="51">
        <v>22</v>
      </c>
      <c r="B28" s="52" t="s">
        <v>471</v>
      </c>
      <c r="C28" s="52" t="s">
        <v>16</v>
      </c>
      <c r="D28" s="53"/>
      <c r="E28" s="53"/>
      <c r="F28" s="53"/>
      <c r="G28" s="53" t="s">
        <v>472</v>
      </c>
      <c r="H28" s="53"/>
      <c r="I28" s="53"/>
      <c r="J28" s="53"/>
      <c r="K28" s="52">
        <v>4</v>
      </c>
      <c r="L28" s="52" t="s">
        <v>473</v>
      </c>
      <c r="M28" s="211" t="s">
        <v>474</v>
      </c>
      <c r="N28" s="195"/>
    </row>
    <row r="29" spans="1:14" s="54" customFormat="1">
      <c r="A29" s="51">
        <v>23</v>
      </c>
      <c r="B29" s="52" t="s">
        <v>505</v>
      </c>
      <c r="C29" s="52" t="s">
        <v>16</v>
      </c>
      <c r="D29" s="53"/>
      <c r="E29" s="53"/>
      <c r="F29" s="53"/>
      <c r="G29" s="53" t="s">
        <v>472</v>
      </c>
      <c r="H29" s="53"/>
      <c r="I29" s="53"/>
      <c r="J29" s="53"/>
      <c r="K29" s="52">
        <v>4</v>
      </c>
      <c r="L29" s="52" t="s">
        <v>506</v>
      </c>
      <c r="M29" s="211" t="s">
        <v>507</v>
      </c>
      <c r="N29" s="195"/>
    </row>
    <row r="30" spans="1:14" s="54" customFormat="1">
      <c r="A30" s="51">
        <v>24</v>
      </c>
      <c r="B30" s="52" t="s">
        <v>433</v>
      </c>
      <c r="C30" s="52" t="s">
        <v>16</v>
      </c>
      <c r="D30" s="53" t="s">
        <v>30</v>
      </c>
      <c r="E30" s="53"/>
      <c r="F30" s="53"/>
      <c r="G30" s="53"/>
      <c r="H30" s="53"/>
      <c r="I30" s="53"/>
      <c r="J30" s="53" t="s">
        <v>30</v>
      </c>
      <c r="K30" s="52">
        <v>30</v>
      </c>
      <c r="L30" s="52" t="s">
        <v>434</v>
      </c>
      <c r="M30" s="211" t="s">
        <v>435</v>
      </c>
      <c r="N30" s="195"/>
    </row>
    <row r="31" spans="1:14" s="54" customFormat="1">
      <c r="A31" s="51">
        <v>25</v>
      </c>
      <c r="B31" s="52" t="s">
        <v>430</v>
      </c>
      <c r="C31" s="52" t="s">
        <v>16</v>
      </c>
      <c r="D31" s="53" t="s">
        <v>30</v>
      </c>
      <c r="E31" s="53"/>
      <c r="F31" s="53"/>
      <c r="G31" s="53"/>
      <c r="H31" s="53" t="s">
        <v>30</v>
      </c>
      <c r="I31" s="53"/>
      <c r="J31" s="53"/>
      <c r="K31" s="52">
        <v>42</v>
      </c>
      <c r="L31" s="52" t="s">
        <v>422</v>
      </c>
      <c r="M31" s="211" t="s">
        <v>431</v>
      </c>
      <c r="N31" s="195"/>
    </row>
    <row r="32" spans="1:14" s="54" customFormat="1">
      <c r="A32" s="51">
        <v>26</v>
      </c>
      <c r="B32" s="52" t="s">
        <v>450</v>
      </c>
      <c r="C32" s="52" t="s">
        <v>16</v>
      </c>
      <c r="D32" s="53"/>
      <c r="E32" s="53"/>
      <c r="F32" s="53"/>
      <c r="G32" s="53" t="s">
        <v>30</v>
      </c>
      <c r="H32" s="53"/>
      <c r="I32" s="53"/>
      <c r="J32" s="53"/>
      <c r="K32" s="52">
        <v>2</v>
      </c>
      <c r="L32" s="52" t="s">
        <v>451</v>
      </c>
      <c r="M32" s="211"/>
      <c r="N32" s="195"/>
    </row>
    <row r="33" spans="1:14" s="54" customFormat="1">
      <c r="A33" s="51">
        <v>27</v>
      </c>
      <c r="B33" s="52" t="s">
        <v>457</v>
      </c>
      <c r="C33" s="52" t="s">
        <v>16</v>
      </c>
      <c r="D33" s="53"/>
      <c r="E33" s="53"/>
      <c r="F33" s="53"/>
      <c r="G33" s="53"/>
      <c r="H33" s="53"/>
      <c r="I33" s="53"/>
      <c r="J33" s="53" t="s">
        <v>30</v>
      </c>
      <c r="K33" s="52">
        <v>22</v>
      </c>
      <c r="L33" s="52" t="s">
        <v>458</v>
      </c>
      <c r="M33" s="211" t="s">
        <v>459</v>
      </c>
      <c r="N33" s="195"/>
    </row>
    <row r="34" spans="1:14" s="54" customFormat="1">
      <c r="A34" s="51">
        <v>28</v>
      </c>
      <c r="B34" s="52" t="s">
        <v>517</v>
      </c>
      <c r="C34" s="52" t="s">
        <v>16</v>
      </c>
      <c r="D34" s="53"/>
      <c r="E34" s="53"/>
      <c r="F34" s="53"/>
      <c r="G34" s="53"/>
      <c r="H34" s="53"/>
      <c r="I34" s="53"/>
      <c r="J34" s="53" t="s">
        <v>30</v>
      </c>
      <c r="K34" s="52">
        <v>5</v>
      </c>
      <c r="L34" s="52" t="s">
        <v>518</v>
      </c>
      <c r="M34" s="211" t="s">
        <v>519</v>
      </c>
      <c r="N34" s="195"/>
    </row>
    <row r="35" spans="1:14" s="54" customFormat="1">
      <c r="A35" s="51">
        <v>29</v>
      </c>
      <c r="B35" s="52" t="s">
        <v>499</v>
      </c>
      <c r="C35" s="52" t="s">
        <v>16</v>
      </c>
      <c r="D35" s="53"/>
      <c r="E35" s="53"/>
      <c r="F35" s="53"/>
      <c r="G35" s="53" t="s">
        <v>472</v>
      </c>
      <c r="H35" s="53"/>
      <c r="I35" s="53"/>
      <c r="J35" s="53"/>
      <c r="K35" s="52">
        <v>12</v>
      </c>
      <c r="L35" s="52" t="s">
        <v>500</v>
      </c>
      <c r="M35" s="211" t="s">
        <v>501</v>
      </c>
      <c r="N35" s="195"/>
    </row>
    <row r="36" spans="1:14" s="54" customFormat="1">
      <c r="A36" s="51">
        <v>30</v>
      </c>
      <c r="B36" s="52" t="s">
        <v>460</v>
      </c>
      <c r="C36" s="52" t="s">
        <v>16</v>
      </c>
      <c r="D36" s="53"/>
      <c r="E36" s="53"/>
      <c r="F36" s="53"/>
      <c r="G36" s="53" t="s">
        <v>30</v>
      </c>
      <c r="H36" s="53"/>
      <c r="I36" s="53"/>
      <c r="J36" s="53"/>
      <c r="K36" s="52">
        <v>5</v>
      </c>
      <c r="L36" s="52" t="s">
        <v>461</v>
      </c>
      <c r="M36" s="211"/>
      <c r="N36" s="195"/>
    </row>
    <row r="37" spans="1:14" s="54" customFormat="1">
      <c r="A37" s="51">
        <v>31</v>
      </c>
      <c r="B37" s="52" t="s">
        <v>465</v>
      </c>
      <c r="C37" s="52" t="s">
        <v>16</v>
      </c>
      <c r="D37" s="53"/>
      <c r="E37" s="53"/>
      <c r="F37" s="53"/>
      <c r="G37" s="53" t="s">
        <v>30</v>
      </c>
      <c r="H37" s="53"/>
      <c r="I37" s="53"/>
      <c r="J37" s="53"/>
      <c r="K37" s="52">
        <v>6</v>
      </c>
      <c r="L37" s="52" t="s">
        <v>466</v>
      </c>
      <c r="M37" s="211" t="s">
        <v>467</v>
      </c>
      <c r="N37" s="195"/>
    </row>
    <row r="38" spans="1:14" s="54" customFormat="1">
      <c r="A38" s="51">
        <v>32</v>
      </c>
      <c r="B38" s="52" t="s">
        <v>208</v>
      </c>
      <c r="C38" s="52" t="s">
        <v>16</v>
      </c>
      <c r="D38" s="53"/>
      <c r="E38" s="53"/>
      <c r="F38" s="53"/>
      <c r="G38" s="53"/>
      <c r="H38" s="53"/>
      <c r="I38" s="53" t="s">
        <v>30</v>
      </c>
      <c r="J38" s="53"/>
      <c r="K38" s="52">
        <v>45</v>
      </c>
      <c r="L38" s="52" t="s">
        <v>490</v>
      </c>
      <c r="M38" s="211" t="s">
        <v>491</v>
      </c>
      <c r="N38" s="195"/>
    </row>
    <row r="39" spans="1:14" s="229" customFormat="1">
      <c r="A39" s="227">
        <v>33</v>
      </c>
      <c r="B39" s="195" t="s">
        <v>495</v>
      </c>
      <c r="C39" s="195" t="s">
        <v>16</v>
      </c>
      <c r="D39" s="196"/>
      <c r="E39" s="196"/>
      <c r="F39" s="196"/>
      <c r="G39" s="196" t="s">
        <v>472</v>
      </c>
      <c r="H39" s="196"/>
      <c r="I39" s="196"/>
      <c r="J39" s="196"/>
      <c r="K39" s="195"/>
      <c r="L39" s="195"/>
      <c r="M39" s="228"/>
      <c r="N39" s="195"/>
    </row>
    <row r="40" spans="1:14" s="54" customFormat="1">
      <c r="A40" s="51">
        <v>34</v>
      </c>
      <c r="B40" s="52" t="s">
        <v>502</v>
      </c>
      <c r="C40" s="52" t="s">
        <v>16</v>
      </c>
      <c r="D40" s="53"/>
      <c r="E40" s="53"/>
      <c r="F40" s="53"/>
      <c r="G40" s="53" t="s">
        <v>30</v>
      </c>
      <c r="H40" s="53"/>
      <c r="I40" s="53"/>
      <c r="J40" s="53"/>
      <c r="K40" s="52">
        <v>4</v>
      </c>
      <c r="L40" s="52" t="s">
        <v>503</v>
      </c>
      <c r="M40" s="211" t="s">
        <v>504</v>
      </c>
      <c r="N40" s="195"/>
    </row>
    <row r="41" spans="1:14" s="54" customFormat="1">
      <c r="A41" s="51">
        <v>35</v>
      </c>
      <c r="B41" s="52" t="s">
        <v>427</v>
      </c>
      <c r="C41" s="52" t="s">
        <v>16</v>
      </c>
      <c r="D41" s="53"/>
      <c r="E41" s="53"/>
      <c r="F41" s="53"/>
      <c r="G41" s="53"/>
      <c r="H41" s="53"/>
      <c r="I41" s="53" t="s">
        <v>30</v>
      </c>
      <c r="J41" s="53"/>
      <c r="K41" s="52">
        <v>5</v>
      </c>
      <c r="L41" s="52" t="s">
        <v>422</v>
      </c>
      <c r="M41" s="211"/>
      <c r="N41" s="195"/>
    </row>
    <row r="42" spans="1:14" s="54" customFormat="1">
      <c r="A42" s="51">
        <v>36</v>
      </c>
      <c r="B42" s="52" t="s">
        <v>436</v>
      </c>
      <c r="C42" s="52" t="s">
        <v>16</v>
      </c>
      <c r="D42" s="53" t="s">
        <v>30</v>
      </c>
      <c r="E42" s="53"/>
      <c r="F42" s="53"/>
      <c r="G42" s="53"/>
      <c r="H42" s="53"/>
      <c r="I42" s="53"/>
      <c r="J42" s="53" t="s">
        <v>30</v>
      </c>
      <c r="K42" s="52">
        <v>28</v>
      </c>
      <c r="L42" s="52" t="s">
        <v>437</v>
      </c>
      <c r="M42" s="211" t="s">
        <v>438</v>
      </c>
      <c r="N42" s="195"/>
    </row>
    <row r="43" spans="1:14" s="54" customFormat="1">
      <c r="A43" s="51">
        <v>37</v>
      </c>
      <c r="B43" s="52" t="s">
        <v>475</v>
      </c>
      <c r="C43" s="52" t="s">
        <v>16</v>
      </c>
      <c r="D43" s="53" t="s">
        <v>30</v>
      </c>
      <c r="E43" s="53"/>
      <c r="F43" s="53"/>
      <c r="G43" s="53"/>
      <c r="H43" s="53"/>
      <c r="I43" s="53"/>
      <c r="J43" s="53" t="s">
        <v>30</v>
      </c>
      <c r="K43" s="52">
        <v>30</v>
      </c>
      <c r="L43" s="52" t="s">
        <v>476</v>
      </c>
      <c r="M43" s="211" t="s">
        <v>477</v>
      </c>
      <c r="N43" s="195"/>
    </row>
    <row r="44" spans="1:14" s="54" customFormat="1">
      <c r="A44" s="51">
        <v>38</v>
      </c>
      <c r="B44" s="52" t="s">
        <v>478</v>
      </c>
      <c r="C44" s="52" t="s">
        <v>16</v>
      </c>
      <c r="D44" s="53"/>
      <c r="E44" s="53"/>
      <c r="F44" s="53"/>
      <c r="G44" s="53" t="s">
        <v>472</v>
      </c>
      <c r="H44" s="53"/>
      <c r="I44" s="53"/>
      <c r="J44" s="53"/>
      <c r="K44" s="52">
        <v>3</v>
      </c>
      <c r="L44" s="52" t="s">
        <v>479</v>
      </c>
      <c r="M44" s="211" t="s">
        <v>480</v>
      </c>
      <c r="N44" s="195"/>
    </row>
    <row r="45" spans="1:14" s="54" customFormat="1">
      <c r="A45" s="51">
        <v>39</v>
      </c>
      <c r="B45" s="52" t="s">
        <v>442</v>
      </c>
      <c r="C45" s="52" t="s">
        <v>16</v>
      </c>
      <c r="D45" s="53"/>
      <c r="E45" s="53"/>
      <c r="F45" s="53"/>
      <c r="G45" s="53" t="s">
        <v>30</v>
      </c>
      <c r="H45" s="53"/>
      <c r="I45" s="53"/>
      <c r="J45" s="53"/>
      <c r="K45" s="52">
        <v>8</v>
      </c>
      <c r="L45" s="52" t="s">
        <v>443</v>
      </c>
      <c r="M45" s="211" t="s">
        <v>444</v>
      </c>
      <c r="N45" s="195"/>
    </row>
    <row r="46" spans="1:14" s="54" customFormat="1">
      <c r="A46" s="51">
        <v>40</v>
      </c>
      <c r="B46" s="52" t="s">
        <v>492</v>
      </c>
      <c r="C46" s="52" t="s">
        <v>16</v>
      </c>
      <c r="D46" s="53"/>
      <c r="E46" s="53"/>
      <c r="F46" s="53"/>
      <c r="G46" s="53" t="s">
        <v>472</v>
      </c>
      <c r="H46" s="53"/>
      <c r="I46" s="53"/>
      <c r="J46" s="53"/>
      <c r="K46" s="52">
        <v>4</v>
      </c>
      <c r="L46" s="52" t="s">
        <v>493</v>
      </c>
      <c r="M46" s="211" t="s">
        <v>494</v>
      </c>
      <c r="N46" s="195"/>
    </row>
    <row r="47" spans="1:14" s="54" customFormat="1">
      <c r="A47" s="51">
        <v>41</v>
      </c>
      <c r="B47" s="52" t="s">
        <v>468</v>
      </c>
      <c r="C47" s="52" t="s">
        <v>16</v>
      </c>
      <c r="D47" s="53"/>
      <c r="E47" s="53"/>
      <c r="F47" s="53"/>
      <c r="G47" s="53" t="s">
        <v>30</v>
      </c>
      <c r="H47" s="53"/>
      <c r="I47" s="53"/>
      <c r="J47" s="53"/>
      <c r="K47" s="52">
        <v>4</v>
      </c>
      <c r="L47" s="52" t="s">
        <v>469</v>
      </c>
      <c r="M47" s="211" t="s">
        <v>470</v>
      </c>
      <c r="N47" s="195"/>
    </row>
    <row r="48" spans="1:14" s="54" customFormat="1">
      <c r="A48" s="51">
        <v>42</v>
      </c>
      <c r="B48" s="52" t="s">
        <v>428</v>
      </c>
      <c r="C48" s="52" t="s">
        <v>16</v>
      </c>
      <c r="D48" s="53" t="s">
        <v>30</v>
      </c>
      <c r="E48" s="53"/>
      <c r="F48" s="53"/>
      <c r="G48" s="53"/>
      <c r="H48" s="53"/>
      <c r="I48" s="53"/>
      <c r="J48" s="53" t="s">
        <v>30</v>
      </c>
      <c r="K48" s="52">
        <v>42</v>
      </c>
      <c r="L48" s="52" t="s">
        <v>422</v>
      </c>
      <c r="M48" s="211" t="s">
        <v>429</v>
      </c>
      <c r="N48" s="195"/>
    </row>
    <row r="49" spans="1:14" s="54" customFormat="1">
      <c r="A49" s="51">
        <v>43</v>
      </c>
      <c r="B49" s="52" t="s">
        <v>439</v>
      </c>
      <c r="C49" s="52" t="s">
        <v>16</v>
      </c>
      <c r="D49" s="53" t="s">
        <v>30</v>
      </c>
      <c r="E49" s="53"/>
      <c r="F49" s="53"/>
      <c r="G49" s="53"/>
      <c r="H49" s="53"/>
      <c r="I49" s="53" t="s">
        <v>30</v>
      </c>
      <c r="J49" s="53"/>
      <c r="K49" s="52">
        <v>12</v>
      </c>
      <c r="L49" s="52" t="s">
        <v>440</v>
      </c>
      <c r="M49" s="211" t="s">
        <v>441</v>
      </c>
      <c r="N49" s="195"/>
    </row>
    <row r="50" spans="1:14" s="54" customFormat="1">
      <c r="A50" s="51">
        <v>44</v>
      </c>
      <c r="B50" s="52" t="s">
        <v>454</v>
      </c>
      <c r="C50" s="52" t="s">
        <v>16</v>
      </c>
      <c r="D50" s="53"/>
      <c r="E50" s="53"/>
      <c r="F50" s="53"/>
      <c r="G50" s="53"/>
      <c r="H50" s="53"/>
      <c r="I50" s="53" t="s">
        <v>30</v>
      </c>
      <c r="J50" s="53"/>
      <c r="K50" s="52">
        <v>6</v>
      </c>
      <c r="L50" s="52" t="s">
        <v>455</v>
      </c>
      <c r="M50" s="211" t="s">
        <v>456</v>
      </c>
      <c r="N50" s="195"/>
    </row>
    <row r="51" spans="1:14" s="54" customFormat="1">
      <c r="A51" s="64"/>
      <c r="B51" s="186"/>
      <c r="C51" s="186"/>
      <c r="D51" s="187"/>
      <c r="E51" s="187"/>
      <c r="F51" s="187"/>
      <c r="G51" s="187"/>
      <c r="H51" s="187"/>
      <c r="I51" s="187"/>
      <c r="J51" s="187"/>
      <c r="K51" s="186"/>
      <c r="L51" s="186"/>
      <c r="M51" s="188"/>
      <c r="N51" s="197"/>
    </row>
    <row r="52" spans="1:14">
      <c r="B52" s="230" t="s">
        <v>29</v>
      </c>
      <c r="C52" s="230">
        <f>COUNTA(C7:C51)</f>
        <v>44</v>
      </c>
      <c r="D52" s="230">
        <f t="shared" ref="D52:J52" si="0">COUNTA(D7:D51)</f>
        <v>13</v>
      </c>
      <c r="E52" s="230">
        <f t="shared" si="0"/>
        <v>0</v>
      </c>
      <c r="F52" s="230">
        <f t="shared" si="0"/>
        <v>1</v>
      </c>
      <c r="G52" s="230">
        <f t="shared" si="0"/>
        <v>22</v>
      </c>
      <c r="H52" s="230">
        <f t="shared" si="0"/>
        <v>2</v>
      </c>
      <c r="I52" s="230">
        <f t="shared" si="0"/>
        <v>9</v>
      </c>
      <c r="J52" s="230">
        <f t="shared" si="0"/>
        <v>10</v>
      </c>
    </row>
  </sheetData>
  <sheetProtection password="9416" sheet="1" objects="1" scenarios="1" selectLockedCells="1" selectUnlockedCells="1"/>
  <sortState ref="B7:T50">
    <sortCondition ref="B7"/>
  </sortState>
  <customSheetViews>
    <customSheetView guid="{9BD4A53C-DAD1-421B-A345-73B3DB93BDA0}" scale="75">
      <pane xSplit="2" ySplit="6" topLeftCell="C25" activePane="bottomRight" state="frozen"/>
      <selection pane="bottomRight" sqref="A1:XFD1048576"/>
      <pageMargins left="0.7" right="0.7" top="0.75" bottom="0.75" header="0.3" footer="0.3"/>
      <pageSetup paperSize="9" orientation="portrait" verticalDpi="0" r:id="rId1"/>
    </customSheetView>
  </customSheetViews>
  <mergeCells count="10">
    <mergeCell ref="B1:J1"/>
    <mergeCell ref="K5:K6"/>
    <mergeCell ref="I3:J3"/>
    <mergeCell ref="M5:N5"/>
    <mergeCell ref="L5:L6"/>
    <mergeCell ref="A5:A6"/>
    <mergeCell ref="B5:B6"/>
    <mergeCell ref="C5:C6"/>
    <mergeCell ref="D5:F5"/>
    <mergeCell ref="G5:J5"/>
  </mergeCells>
  <hyperlinks>
    <hyperlink ref="N27" r:id="rId2"/>
  </hyperlinks>
  <pageMargins left="0.7" right="0.7" top="0.75" bottom="0.75" header="0.3" footer="0.3"/>
  <pageSetup paperSize="9" orientation="portrait" verticalDpi="0" r:id="rId3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C000"/>
  </sheetPr>
  <dimension ref="A1:N57"/>
  <sheetViews>
    <sheetView zoomScale="75" zoomScaleNormal="75" workbookViewId="0">
      <pane xSplit="2" ySplit="6" topLeftCell="E7" activePane="bottomRight" state="frozen"/>
      <selection pane="topRight" activeCell="C1" sqref="C1"/>
      <selection pane="bottomLeft" activeCell="A7" sqref="A7"/>
      <selection pane="bottomRight" activeCell="K33" sqref="K33"/>
    </sheetView>
  </sheetViews>
  <sheetFormatPr defaultRowHeight="14.25"/>
  <cols>
    <col min="1" max="1" width="6.42578125" style="231" customWidth="1"/>
    <col min="2" max="2" width="27.28515625" style="203" customWidth="1"/>
    <col min="3" max="3" width="11.85546875" style="203" customWidth="1"/>
    <col min="4" max="6" width="9.5703125" style="203" customWidth="1"/>
    <col min="7" max="10" width="14.42578125" style="203" customWidth="1"/>
    <col min="11" max="11" width="13.85546875" style="203" customWidth="1"/>
    <col min="12" max="12" width="24" style="203" customWidth="1"/>
    <col min="13" max="13" width="15.85546875" style="173" customWidth="1"/>
    <col min="14" max="14" width="27.5703125" style="203" customWidth="1"/>
    <col min="15" max="16384" width="9.140625" style="203"/>
  </cols>
  <sheetData>
    <row r="1" spans="1:14" ht="15">
      <c r="B1" s="232" t="s">
        <v>26</v>
      </c>
      <c r="C1" s="232"/>
      <c r="D1" s="232"/>
      <c r="E1" s="232"/>
      <c r="F1" s="232"/>
      <c r="G1" s="232"/>
      <c r="H1" s="232"/>
      <c r="I1" s="232"/>
      <c r="J1" s="232"/>
    </row>
    <row r="3" spans="1:14" ht="15">
      <c r="I3" s="233" t="s">
        <v>871</v>
      </c>
      <c r="J3" s="233"/>
      <c r="K3" s="234" t="s">
        <v>27</v>
      </c>
      <c r="L3" s="235" t="s">
        <v>32</v>
      </c>
      <c r="M3" s="270"/>
    </row>
    <row r="5" spans="1:14" ht="15" customHeight="1">
      <c r="A5" s="98" t="s">
        <v>0</v>
      </c>
      <c r="B5" s="98" t="s">
        <v>1</v>
      </c>
      <c r="C5" s="98" t="s">
        <v>2</v>
      </c>
      <c r="D5" s="176" t="s">
        <v>3</v>
      </c>
      <c r="E5" s="176"/>
      <c r="F5" s="176"/>
      <c r="G5" s="176" t="s">
        <v>7</v>
      </c>
      <c r="H5" s="176"/>
      <c r="I5" s="176"/>
      <c r="J5" s="176"/>
      <c r="K5" s="176" t="s">
        <v>12</v>
      </c>
      <c r="L5" s="177" t="s">
        <v>826</v>
      </c>
      <c r="M5" s="178" t="s">
        <v>13</v>
      </c>
      <c r="N5" s="179"/>
    </row>
    <row r="6" spans="1:14" s="183" customFormat="1" ht="28.5">
      <c r="A6" s="98"/>
      <c r="B6" s="98"/>
      <c r="C6" s="98"/>
      <c r="D6" s="85" t="s">
        <v>4</v>
      </c>
      <c r="E6" s="85" t="s">
        <v>5</v>
      </c>
      <c r="F6" s="85" t="s">
        <v>6</v>
      </c>
      <c r="G6" s="85" t="s">
        <v>8</v>
      </c>
      <c r="H6" s="85" t="s">
        <v>9</v>
      </c>
      <c r="I6" s="85" t="s">
        <v>10</v>
      </c>
      <c r="J6" s="85" t="s">
        <v>11</v>
      </c>
      <c r="K6" s="176"/>
      <c r="L6" s="180"/>
      <c r="M6" s="181" t="s">
        <v>66</v>
      </c>
      <c r="N6" s="207" t="s">
        <v>14</v>
      </c>
    </row>
    <row r="7" spans="1:14" s="242" customFormat="1">
      <c r="A7" s="238">
        <v>1</v>
      </c>
      <c r="B7" s="195" t="s">
        <v>111</v>
      </c>
      <c r="C7" s="213" t="s">
        <v>16</v>
      </c>
      <c r="D7" s="245"/>
      <c r="E7" s="245"/>
      <c r="F7" s="245"/>
      <c r="G7" s="245"/>
      <c r="H7" s="245"/>
      <c r="I7" s="245" t="s">
        <v>30</v>
      </c>
      <c r="J7" s="245"/>
      <c r="K7" s="213">
        <v>23</v>
      </c>
      <c r="L7" s="195" t="s">
        <v>1694</v>
      </c>
      <c r="M7" s="228" t="s">
        <v>112</v>
      </c>
      <c r="N7" s="240"/>
    </row>
    <row r="8" spans="1:14" s="242" customFormat="1">
      <c r="A8" s="238">
        <v>2</v>
      </c>
      <c r="B8" s="195" t="s">
        <v>147</v>
      </c>
      <c r="C8" s="213" t="s">
        <v>16</v>
      </c>
      <c r="D8" s="245" t="s">
        <v>30</v>
      </c>
      <c r="E8" s="245"/>
      <c r="F8" s="245"/>
      <c r="G8" s="245"/>
      <c r="H8" s="245"/>
      <c r="I8" s="245" t="s">
        <v>30</v>
      </c>
      <c r="J8" s="245"/>
      <c r="K8" s="213">
        <v>15</v>
      </c>
      <c r="L8" s="195" t="s">
        <v>1695</v>
      </c>
      <c r="M8" s="228" t="s">
        <v>148</v>
      </c>
      <c r="N8" s="240"/>
    </row>
    <row r="9" spans="1:14" s="242" customFormat="1">
      <c r="A9" s="238">
        <v>3</v>
      </c>
      <c r="B9" s="195" t="s">
        <v>105</v>
      </c>
      <c r="C9" s="213" t="s">
        <v>16</v>
      </c>
      <c r="D9" s="245"/>
      <c r="E9" s="245"/>
      <c r="F9" s="245"/>
      <c r="G9" s="245" t="s">
        <v>30</v>
      </c>
      <c r="H9" s="245"/>
      <c r="I9" s="245"/>
      <c r="J9" s="245"/>
      <c r="K9" s="213">
        <v>9</v>
      </c>
      <c r="L9" s="195" t="s">
        <v>1696</v>
      </c>
      <c r="M9" s="228" t="s">
        <v>106</v>
      </c>
      <c r="N9" s="240"/>
    </row>
    <row r="10" spans="1:14" s="242" customFormat="1">
      <c r="A10" s="238">
        <v>4</v>
      </c>
      <c r="B10" s="195" t="s">
        <v>121</v>
      </c>
      <c r="C10" s="213" t="s">
        <v>16</v>
      </c>
      <c r="D10" s="245"/>
      <c r="E10" s="245"/>
      <c r="F10" s="245"/>
      <c r="G10" s="245" t="s">
        <v>30</v>
      </c>
      <c r="H10" s="245"/>
      <c r="I10" s="245"/>
      <c r="J10" s="245"/>
      <c r="K10" s="213">
        <v>11</v>
      </c>
      <c r="L10" s="195" t="s">
        <v>1697</v>
      </c>
      <c r="M10" s="228" t="s">
        <v>122</v>
      </c>
      <c r="N10" s="240"/>
    </row>
    <row r="11" spans="1:14" s="242" customFormat="1">
      <c r="A11" s="238">
        <v>5</v>
      </c>
      <c r="B11" s="195" t="s">
        <v>107</v>
      </c>
      <c r="C11" s="213" t="s">
        <v>16</v>
      </c>
      <c r="D11" s="245"/>
      <c r="E11" s="245"/>
      <c r="F11" s="245"/>
      <c r="G11" s="245"/>
      <c r="H11" s="245"/>
      <c r="I11" s="245" t="s">
        <v>30</v>
      </c>
      <c r="J11" s="245"/>
      <c r="K11" s="213">
        <v>3</v>
      </c>
      <c r="L11" s="195" t="s">
        <v>1698</v>
      </c>
      <c r="M11" s="228" t="s">
        <v>108</v>
      </c>
      <c r="N11" s="240"/>
    </row>
    <row r="12" spans="1:14" s="242" customFormat="1">
      <c r="A12" s="238">
        <v>6</v>
      </c>
      <c r="B12" s="195" t="s">
        <v>113</v>
      </c>
      <c r="C12" s="213" t="s">
        <v>16</v>
      </c>
      <c r="D12" s="245"/>
      <c r="E12" s="245"/>
      <c r="F12" s="245"/>
      <c r="G12" s="245" t="s">
        <v>30</v>
      </c>
      <c r="H12" s="245"/>
      <c r="I12" s="245"/>
      <c r="J12" s="245"/>
      <c r="K12" s="213">
        <v>9</v>
      </c>
      <c r="L12" s="195" t="s">
        <v>1699</v>
      </c>
      <c r="M12" s="228" t="s">
        <v>114</v>
      </c>
      <c r="N12" s="240"/>
    </row>
    <row r="13" spans="1:14" s="242" customFormat="1">
      <c r="A13" s="238">
        <v>7</v>
      </c>
      <c r="B13" s="195" t="s">
        <v>125</v>
      </c>
      <c r="C13" s="213" t="s">
        <v>16</v>
      </c>
      <c r="D13" s="245"/>
      <c r="E13" s="245"/>
      <c r="F13" s="245"/>
      <c r="G13" s="245"/>
      <c r="H13" s="245"/>
      <c r="I13" s="245" t="s">
        <v>30</v>
      </c>
      <c r="J13" s="245"/>
      <c r="K13" s="213">
        <v>16</v>
      </c>
      <c r="L13" s="195" t="s">
        <v>1700</v>
      </c>
      <c r="M13" s="228" t="s">
        <v>126</v>
      </c>
      <c r="N13" s="240"/>
    </row>
    <row r="14" spans="1:14" s="242" customFormat="1">
      <c r="A14" s="238">
        <v>8</v>
      </c>
      <c r="B14" s="195" t="s">
        <v>143</v>
      </c>
      <c r="C14" s="213" t="s">
        <v>16</v>
      </c>
      <c r="D14" s="245"/>
      <c r="E14" s="245"/>
      <c r="F14" s="245"/>
      <c r="G14" s="245"/>
      <c r="H14" s="245"/>
      <c r="I14" s="245" t="s">
        <v>30</v>
      </c>
      <c r="J14" s="245"/>
      <c r="K14" s="213">
        <v>18</v>
      </c>
      <c r="L14" s="195" t="s">
        <v>1701</v>
      </c>
      <c r="M14" s="228" t="s">
        <v>144</v>
      </c>
      <c r="N14" s="240"/>
    </row>
    <row r="15" spans="1:14" s="242" customFormat="1">
      <c r="A15" s="238">
        <v>9</v>
      </c>
      <c r="B15" s="195" t="s">
        <v>109</v>
      </c>
      <c r="C15" s="213" t="s">
        <v>16</v>
      </c>
      <c r="D15" s="245"/>
      <c r="E15" s="245"/>
      <c r="F15" s="245"/>
      <c r="G15" s="245"/>
      <c r="H15" s="245"/>
      <c r="I15" s="245" t="s">
        <v>30</v>
      </c>
      <c r="J15" s="245"/>
      <c r="K15" s="213">
        <v>8</v>
      </c>
      <c r="L15" s="195" t="s">
        <v>1702</v>
      </c>
      <c r="M15" s="228" t="s">
        <v>110</v>
      </c>
      <c r="N15" s="240"/>
    </row>
    <row r="16" spans="1:14" s="242" customFormat="1">
      <c r="A16" s="238">
        <v>10</v>
      </c>
      <c r="B16" s="195" t="s">
        <v>74</v>
      </c>
      <c r="C16" s="213" t="s">
        <v>16</v>
      </c>
      <c r="D16" s="245" t="s">
        <v>30</v>
      </c>
      <c r="E16" s="245"/>
      <c r="F16" s="245"/>
      <c r="G16" s="245"/>
      <c r="H16" s="245"/>
      <c r="I16" s="245"/>
      <c r="J16" s="245" t="s">
        <v>30</v>
      </c>
      <c r="K16" s="213">
        <v>35</v>
      </c>
      <c r="L16" s="195" t="s">
        <v>1703</v>
      </c>
      <c r="M16" s="228" t="s">
        <v>88</v>
      </c>
      <c r="N16" s="240"/>
    </row>
    <row r="17" spans="1:14" s="242" customFormat="1">
      <c r="A17" s="238">
        <v>11</v>
      </c>
      <c r="B17" s="195" t="s">
        <v>70</v>
      </c>
      <c r="C17" s="213" t="s">
        <v>16</v>
      </c>
      <c r="D17" s="245" t="s">
        <v>30</v>
      </c>
      <c r="E17" s="245"/>
      <c r="F17" s="245"/>
      <c r="G17" s="245"/>
      <c r="H17" s="245" t="s">
        <v>30</v>
      </c>
      <c r="I17" s="245"/>
      <c r="J17" s="245"/>
      <c r="K17" s="213">
        <v>18</v>
      </c>
      <c r="L17" s="195" t="s">
        <v>1704</v>
      </c>
      <c r="M17" s="228" t="s">
        <v>81</v>
      </c>
      <c r="N17" s="240"/>
    </row>
    <row r="18" spans="1:14" s="242" customFormat="1">
      <c r="A18" s="238">
        <v>12</v>
      </c>
      <c r="B18" s="195" t="s">
        <v>103</v>
      </c>
      <c r="C18" s="213" t="s">
        <v>16</v>
      </c>
      <c r="D18" s="245"/>
      <c r="E18" s="245"/>
      <c r="F18" s="245"/>
      <c r="G18" s="245"/>
      <c r="H18" s="245"/>
      <c r="I18" s="245"/>
      <c r="J18" s="245" t="s">
        <v>30</v>
      </c>
      <c r="K18" s="213">
        <v>33</v>
      </c>
      <c r="L18" s="195" t="s">
        <v>1705</v>
      </c>
      <c r="M18" s="228" t="s">
        <v>104</v>
      </c>
      <c r="N18" s="240"/>
    </row>
    <row r="19" spans="1:14" s="242" customFormat="1">
      <c r="A19" s="238">
        <v>13</v>
      </c>
      <c r="B19" s="195" t="s">
        <v>133</v>
      </c>
      <c r="C19" s="213" t="s">
        <v>16</v>
      </c>
      <c r="D19" s="245"/>
      <c r="E19" s="245"/>
      <c r="F19" s="245"/>
      <c r="G19" s="245" t="s">
        <v>30</v>
      </c>
      <c r="H19" s="245"/>
      <c r="I19" s="245"/>
      <c r="J19" s="245"/>
      <c r="K19" s="213">
        <v>9</v>
      </c>
      <c r="L19" s="195" t="s">
        <v>1706</v>
      </c>
      <c r="M19" s="228" t="s">
        <v>134</v>
      </c>
      <c r="N19" s="240"/>
    </row>
    <row r="20" spans="1:14" s="242" customFormat="1">
      <c r="A20" s="238">
        <v>14</v>
      </c>
      <c r="B20" s="195" t="s">
        <v>119</v>
      </c>
      <c r="C20" s="213" t="s">
        <v>16</v>
      </c>
      <c r="D20" s="245"/>
      <c r="E20" s="245"/>
      <c r="F20" s="245"/>
      <c r="G20" s="245"/>
      <c r="H20" s="245" t="s">
        <v>30</v>
      </c>
      <c r="I20" s="245"/>
      <c r="J20" s="245"/>
      <c r="K20" s="213">
        <v>11</v>
      </c>
      <c r="L20" s="195" t="s">
        <v>1707</v>
      </c>
      <c r="M20" s="228" t="s">
        <v>120</v>
      </c>
      <c r="N20" s="240"/>
    </row>
    <row r="21" spans="1:14" s="242" customFormat="1">
      <c r="A21" s="238">
        <v>15</v>
      </c>
      <c r="B21" s="195" t="s">
        <v>1710</v>
      </c>
      <c r="C21" s="213" t="s">
        <v>16</v>
      </c>
      <c r="D21" s="245"/>
      <c r="E21" s="245"/>
      <c r="F21" s="245"/>
      <c r="G21" s="245"/>
      <c r="H21" s="245"/>
      <c r="I21" s="245"/>
      <c r="J21" s="245"/>
      <c r="K21" s="213"/>
      <c r="L21" s="195"/>
      <c r="M21" s="228"/>
      <c r="N21" s="240"/>
    </row>
    <row r="22" spans="1:14" s="242" customFormat="1">
      <c r="A22" s="238">
        <v>16</v>
      </c>
      <c r="B22" s="195" t="s">
        <v>97</v>
      </c>
      <c r="C22" s="213" t="s">
        <v>16</v>
      </c>
      <c r="D22" s="245"/>
      <c r="E22" s="245"/>
      <c r="F22" s="245"/>
      <c r="G22" s="245" t="s">
        <v>30</v>
      </c>
      <c r="H22" s="245"/>
      <c r="I22" s="245"/>
      <c r="J22" s="245"/>
      <c r="K22" s="213">
        <v>18</v>
      </c>
      <c r="L22" s="195" t="s">
        <v>1708</v>
      </c>
      <c r="M22" s="228" t="s">
        <v>98</v>
      </c>
      <c r="N22" s="240"/>
    </row>
    <row r="23" spans="1:14" s="242" customFormat="1">
      <c r="A23" s="238">
        <v>17</v>
      </c>
      <c r="B23" s="195" t="s">
        <v>1719</v>
      </c>
      <c r="C23" s="213" t="s">
        <v>16</v>
      </c>
      <c r="D23" s="245"/>
      <c r="E23" s="245"/>
      <c r="F23" s="245"/>
      <c r="G23" s="245"/>
      <c r="H23" s="245"/>
      <c r="I23" s="245"/>
      <c r="J23" s="245"/>
      <c r="K23" s="213"/>
      <c r="L23" s="195"/>
      <c r="M23" s="228"/>
      <c r="N23" s="240"/>
    </row>
    <row r="24" spans="1:14" s="242" customFormat="1">
      <c r="A24" s="238">
        <v>18</v>
      </c>
      <c r="B24" s="213" t="s">
        <v>65</v>
      </c>
      <c r="C24" s="213" t="s">
        <v>16</v>
      </c>
      <c r="D24" s="245"/>
      <c r="E24" s="245" t="s">
        <v>30</v>
      </c>
      <c r="F24" s="245"/>
      <c r="G24" s="245"/>
      <c r="H24" s="245" t="s">
        <v>30</v>
      </c>
      <c r="I24" s="245"/>
      <c r="J24" s="245"/>
      <c r="K24" s="213">
        <v>32</v>
      </c>
      <c r="L24" s="195" t="s">
        <v>1709</v>
      </c>
      <c r="M24" s="228" t="s">
        <v>67</v>
      </c>
      <c r="N24" s="240"/>
    </row>
    <row r="25" spans="1:14" s="242" customFormat="1">
      <c r="A25" s="238">
        <v>19</v>
      </c>
      <c r="B25" s="195" t="s">
        <v>1711</v>
      </c>
      <c r="C25" s="213" t="s">
        <v>16</v>
      </c>
      <c r="D25" s="245"/>
      <c r="E25" s="245"/>
      <c r="F25" s="245"/>
      <c r="G25" s="245"/>
      <c r="H25" s="245"/>
      <c r="I25" s="245"/>
      <c r="J25" s="245" t="s">
        <v>30</v>
      </c>
      <c r="K25" s="213">
        <v>35</v>
      </c>
      <c r="L25" s="195" t="s">
        <v>1712</v>
      </c>
      <c r="M25" s="228" t="s">
        <v>91</v>
      </c>
      <c r="N25" s="240"/>
    </row>
    <row r="26" spans="1:14" s="242" customFormat="1">
      <c r="A26" s="238">
        <v>20</v>
      </c>
      <c r="B26" s="195" t="s">
        <v>82</v>
      </c>
      <c r="C26" s="213" t="s">
        <v>16</v>
      </c>
      <c r="D26" s="245" t="s">
        <v>30</v>
      </c>
      <c r="E26" s="245"/>
      <c r="F26" s="245"/>
      <c r="G26" s="245"/>
      <c r="H26" s="245"/>
      <c r="I26" s="245" t="s">
        <v>30</v>
      </c>
      <c r="J26" s="245"/>
      <c r="K26" s="213">
        <v>13</v>
      </c>
      <c r="L26" s="195" t="s">
        <v>1713</v>
      </c>
      <c r="M26" s="228" t="s">
        <v>83</v>
      </c>
      <c r="N26" s="240"/>
    </row>
    <row r="27" spans="1:14" s="242" customFormat="1">
      <c r="A27" s="238">
        <v>21</v>
      </c>
      <c r="B27" s="195" t="s">
        <v>153</v>
      </c>
      <c r="C27" s="213" t="s">
        <v>16</v>
      </c>
      <c r="D27" s="245"/>
      <c r="E27" s="245"/>
      <c r="F27" s="245"/>
      <c r="G27" s="245" t="s">
        <v>30</v>
      </c>
      <c r="H27" s="245"/>
      <c r="I27" s="245"/>
      <c r="J27" s="245"/>
      <c r="K27" s="213">
        <v>9</v>
      </c>
      <c r="L27" s="195" t="s">
        <v>1714</v>
      </c>
      <c r="M27" s="228" t="s">
        <v>154</v>
      </c>
      <c r="N27" s="240"/>
    </row>
    <row r="28" spans="1:14" s="242" customFormat="1">
      <c r="A28" s="238">
        <v>22</v>
      </c>
      <c r="B28" s="195" t="s">
        <v>137</v>
      </c>
      <c r="C28" s="213" t="s">
        <v>16</v>
      </c>
      <c r="D28" s="245"/>
      <c r="E28" s="245"/>
      <c r="F28" s="245"/>
      <c r="G28" s="245"/>
      <c r="H28" s="245"/>
      <c r="I28" s="245" t="s">
        <v>30</v>
      </c>
      <c r="J28" s="245"/>
      <c r="K28" s="213">
        <v>8</v>
      </c>
      <c r="L28" s="195" t="s">
        <v>1715</v>
      </c>
      <c r="M28" s="228" t="s">
        <v>138</v>
      </c>
      <c r="N28" s="240"/>
    </row>
    <row r="29" spans="1:14" s="242" customFormat="1">
      <c r="A29" s="238">
        <v>23</v>
      </c>
      <c r="B29" s="195" t="s">
        <v>99</v>
      </c>
      <c r="C29" s="213" t="s">
        <v>16</v>
      </c>
      <c r="D29" s="245"/>
      <c r="E29" s="245"/>
      <c r="F29" s="245"/>
      <c r="G29" s="245" t="s">
        <v>30</v>
      </c>
      <c r="H29" s="245"/>
      <c r="I29" s="245"/>
      <c r="J29" s="245"/>
      <c r="K29" s="213">
        <v>3</v>
      </c>
      <c r="L29" s="195" t="s">
        <v>1716</v>
      </c>
      <c r="M29" s="228" t="s">
        <v>100</v>
      </c>
      <c r="N29" s="240"/>
    </row>
    <row r="30" spans="1:14" s="242" customFormat="1">
      <c r="A30" s="238">
        <v>24</v>
      </c>
      <c r="B30" s="195" t="s">
        <v>117</v>
      </c>
      <c r="C30" s="213" t="s">
        <v>16</v>
      </c>
      <c r="D30" s="245"/>
      <c r="E30" s="245"/>
      <c r="F30" s="245"/>
      <c r="G30" s="245"/>
      <c r="H30" s="245"/>
      <c r="I30" s="245" t="s">
        <v>30</v>
      </c>
      <c r="J30" s="245"/>
      <c r="K30" s="213">
        <v>6</v>
      </c>
      <c r="L30" s="195" t="s">
        <v>1717</v>
      </c>
      <c r="M30" s="228" t="s">
        <v>118</v>
      </c>
      <c r="N30" s="240"/>
    </row>
    <row r="31" spans="1:14" s="242" customFormat="1">
      <c r="A31" s="238">
        <v>25</v>
      </c>
      <c r="B31" s="195" t="s">
        <v>93</v>
      </c>
      <c r="C31" s="213" t="s">
        <v>16</v>
      </c>
      <c r="D31" s="245" t="s">
        <v>30</v>
      </c>
      <c r="E31" s="245"/>
      <c r="F31" s="245"/>
      <c r="G31" s="245" t="s">
        <v>30</v>
      </c>
      <c r="H31" s="245"/>
      <c r="I31" s="245"/>
      <c r="J31" s="245"/>
      <c r="K31" s="213">
        <v>7</v>
      </c>
      <c r="L31" s="195" t="s">
        <v>1718</v>
      </c>
      <c r="M31" s="228" t="s">
        <v>94</v>
      </c>
      <c r="N31" s="240"/>
    </row>
    <row r="32" spans="1:14" s="242" customFormat="1">
      <c r="A32" s="238">
        <v>26</v>
      </c>
      <c r="B32" s="195" t="s">
        <v>77</v>
      </c>
      <c r="C32" s="213" t="s">
        <v>16</v>
      </c>
      <c r="D32" s="245" t="s">
        <v>30</v>
      </c>
      <c r="E32" s="245"/>
      <c r="F32" s="245"/>
      <c r="G32" s="245"/>
      <c r="H32" s="245"/>
      <c r="I32" s="245"/>
      <c r="J32" s="245" t="s">
        <v>30</v>
      </c>
      <c r="K32" s="213">
        <v>15</v>
      </c>
      <c r="L32" s="195" t="s">
        <v>1720</v>
      </c>
      <c r="M32" s="228" t="s">
        <v>92</v>
      </c>
      <c r="N32" s="240"/>
    </row>
    <row r="33" spans="1:14" s="242" customFormat="1">
      <c r="A33" s="238">
        <v>27</v>
      </c>
      <c r="B33" s="195" t="s">
        <v>149</v>
      </c>
      <c r="C33" s="213" t="s">
        <v>16</v>
      </c>
      <c r="D33" s="245"/>
      <c r="E33" s="245"/>
      <c r="F33" s="245"/>
      <c r="G33" s="245" t="s">
        <v>30</v>
      </c>
      <c r="H33" s="245"/>
      <c r="I33" s="245"/>
      <c r="J33" s="245"/>
      <c r="K33" s="213">
        <v>7</v>
      </c>
      <c r="L33" s="195" t="s">
        <v>1721</v>
      </c>
      <c r="M33" s="228" t="s">
        <v>150</v>
      </c>
      <c r="N33" s="240"/>
    </row>
    <row r="34" spans="1:14" s="242" customFormat="1">
      <c r="A34" s="238">
        <v>28</v>
      </c>
      <c r="B34" s="195" t="s">
        <v>131</v>
      </c>
      <c r="C34" s="213" t="s">
        <v>16</v>
      </c>
      <c r="D34" s="245"/>
      <c r="E34" s="245"/>
      <c r="F34" s="245"/>
      <c r="G34" s="245" t="s">
        <v>30</v>
      </c>
      <c r="H34" s="245"/>
      <c r="I34" s="245"/>
      <c r="J34" s="245"/>
      <c r="K34" s="213">
        <v>3</v>
      </c>
      <c r="L34" s="195" t="s">
        <v>1722</v>
      </c>
      <c r="M34" s="228" t="s">
        <v>132</v>
      </c>
      <c r="N34" s="240"/>
    </row>
    <row r="35" spans="1:14" s="242" customFormat="1">
      <c r="A35" s="238">
        <v>29</v>
      </c>
      <c r="B35" s="195" t="s">
        <v>75</v>
      </c>
      <c r="C35" s="213" t="s">
        <v>16</v>
      </c>
      <c r="D35" s="245" t="s">
        <v>30</v>
      </c>
      <c r="E35" s="245"/>
      <c r="F35" s="245"/>
      <c r="G35" s="245" t="s">
        <v>30</v>
      </c>
      <c r="H35" s="245"/>
      <c r="I35" s="245"/>
      <c r="J35" s="245"/>
      <c r="K35" s="213">
        <v>15</v>
      </c>
      <c r="L35" s="195" t="s">
        <v>1723</v>
      </c>
      <c r="M35" s="228" t="s">
        <v>89</v>
      </c>
      <c r="N35" s="240"/>
    </row>
    <row r="36" spans="1:14" s="242" customFormat="1">
      <c r="A36" s="238">
        <v>30</v>
      </c>
      <c r="B36" s="195" t="s">
        <v>68</v>
      </c>
      <c r="C36" s="213" t="s">
        <v>16</v>
      </c>
      <c r="D36" s="245"/>
      <c r="E36" s="245" t="s">
        <v>30</v>
      </c>
      <c r="F36" s="245"/>
      <c r="G36" s="245" t="s">
        <v>30</v>
      </c>
      <c r="H36" s="245"/>
      <c r="I36" s="245"/>
      <c r="J36" s="245"/>
      <c r="K36" s="213">
        <v>32</v>
      </c>
      <c r="L36" s="195" t="s">
        <v>1724</v>
      </c>
      <c r="M36" s="228" t="s">
        <v>80</v>
      </c>
      <c r="N36" s="240"/>
    </row>
    <row r="37" spans="1:14" s="242" customFormat="1">
      <c r="A37" s="238">
        <v>31</v>
      </c>
      <c r="B37" s="195" t="s">
        <v>145</v>
      </c>
      <c r="C37" s="213" t="s">
        <v>16</v>
      </c>
      <c r="D37" s="245"/>
      <c r="E37" s="245"/>
      <c r="F37" s="245"/>
      <c r="G37" s="245"/>
      <c r="H37" s="245"/>
      <c r="I37" s="245" t="s">
        <v>30</v>
      </c>
      <c r="J37" s="245"/>
      <c r="K37" s="213">
        <v>4</v>
      </c>
      <c r="L37" s="195" t="s">
        <v>1725</v>
      </c>
      <c r="M37" s="228" t="s">
        <v>146</v>
      </c>
      <c r="N37" s="240"/>
    </row>
    <row r="38" spans="1:14" s="242" customFormat="1">
      <c r="A38" s="238">
        <v>32</v>
      </c>
      <c r="B38" s="195" t="s">
        <v>71</v>
      </c>
      <c r="C38" s="213" t="s">
        <v>16</v>
      </c>
      <c r="D38" s="245"/>
      <c r="E38" s="245"/>
      <c r="F38" s="245"/>
      <c r="G38" s="245"/>
      <c r="H38" s="245"/>
      <c r="I38" s="245"/>
      <c r="J38" s="245" t="s">
        <v>30</v>
      </c>
      <c r="K38" s="213">
        <v>31</v>
      </c>
      <c r="L38" s="195" t="s">
        <v>1704</v>
      </c>
      <c r="M38" s="228" t="s">
        <v>81</v>
      </c>
      <c r="N38" s="240"/>
    </row>
    <row r="39" spans="1:14" s="242" customFormat="1">
      <c r="A39" s="238">
        <v>33</v>
      </c>
      <c r="B39" s="195" t="s">
        <v>72</v>
      </c>
      <c r="C39" s="213" t="s">
        <v>16</v>
      </c>
      <c r="D39" s="245" t="s">
        <v>30</v>
      </c>
      <c r="E39" s="245"/>
      <c r="F39" s="245"/>
      <c r="G39" s="245"/>
      <c r="H39" s="245"/>
      <c r="I39" s="245"/>
      <c r="J39" s="245" t="s">
        <v>30</v>
      </c>
      <c r="K39" s="213">
        <v>31</v>
      </c>
      <c r="L39" s="195" t="s">
        <v>1726</v>
      </c>
      <c r="M39" s="228" t="s">
        <v>86</v>
      </c>
      <c r="N39" s="240"/>
    </row>
    <row r="40" spans="1:14" s="242" customFormat="1">
      <c r="A40" s="238">
        <v>34</v>
      </c>
      <c r="B40" s="195" t="s">
        <v>101</v>
      </c>
      <c r="C40" s="213" t="s">
        <v>16</v>
      </c>
      <c r="D40" s="245"/>
      <c r="E40" s="245"/>
      <c r="F40" s="245"/>
      <c r="G40" s="245" t="s">
        <v>30</v>
      </c>
      <c r="H40" s="245"/>
      <c r="I40" s="245"/>
      <c r="J40" s="245"/>
      <c r="K40" s="213">
        <v>6</v>
      </c>
      <c r="L40" s="195" t="s">
        <v>1727</v>
      </c>
      <c r="M40" s="228" t="s">
        <v>102</v>
      </c>
      <c r="N40" s="240"/>
    </row>
    <row r="41" spans="1:14" s="242" customFormat="1">
      <c r="A41" s="238">
        <v>35</v>
      </c>
      <c r="B41" s="195" t="s">
        <v>155</v>
      </c>
      <c r="C41" s="213" t="s">
        <v>16</v>
      </c>
      <c r="D41" s="245"/>
      <c r="E41" s="245"/>
      <c r="F41" s="245"/>
      <c r="G41" s="245"/>
      <c r="H41" s="245"/>
      <c r="I41" s="245" t="s">
        <v>30</v>
      </c>
      <c r="J41" s="245"/>
      <c r="K41" s="213">
        <v>7</v>
      </c>
      <c r="L41" s="195" t="s">
        <v>1728</v>
      </c>
      <c r="M41" s="228" t="s">
        <v>156</v>
      </c>
      <c r="N41" s="240"/>
    </row>
    <row r="42" spans="1:14" s="242" customFormat="1">
      <c r="A42" s="238">
        <v>36</v>
      </c>
      <c r="B42" s="195" t="s">
        <v>139</v>
      </c>
      <c r="C42" s="213" t="s">
        <v>16</v>
      </c>
      <c r="D42" s="245"/>
      <c r="E42" s="245"/>
      <c r="F42" s="245"/>
      <c r="G42" s="245" t="s">
        <v>30</v>
      </c>
      <c r="H42" s="245"/>
      <c r="I42" s="245"/>
      <c r="J42" s="245"/>
      <c r="K42" s="213">
        <v>4</v>
      </c>
      <c r="L42" s="195" t="s">
        <v>1729</v>
      </c>
      <c r="M42" s="228" t="s">
        <v>140</v>
      </c>
      <c r="N42" s="240"/>
    </row>
    <row r="43" spans="1:14" s="242" customFormat="1">
      <c r="A43" s="238">
        <v>37</v>
      </c>
      <c r="B43" s="195" t="s">
        <v>76</v>
      </c>
      <c r="C43" s="213" t="s">
        <v>16</v>
      </c>
      <c r="D43" s="245"/>
      <c r="E43" s="245"/>
      <c r="F43" s="245"/>
      <c r="G43" s="245"/>
      <c r="H43" s="245"/>
      <c r="I43" s="245"/>
      <c r="J43" s="245" t="s">
        <v>30</v>
      </c>
      <c r="K43" s="213">
        <v>35</v>
      </c>
      <c r="L43" s="195" t="s">
        <v>1730</v>
      </c>
      <c r="M43" s="228" t="s">
        <v>90</v>
      </c>
      <c r="N43" s="240"/>
    </row>
    <row r="44" spans="1:14" s="242" customFormat="1">
      <c r="A44" s="238">
        <v>38</v>
      </c>
      <c r="B44" s="195" t="s">
        <v>141</v>
      </c>
      <c r="C44" s="213" t="s">
        <v>16</v>
      </c>
      <c r="D44" s="245"/>
      <c r="E44" s="245"/>
      <c r="F44" s="245"/>
      <c r="G44" s="245" t="s">
        <v>30</v>
      </c>
      <c r="H44" s="245"/>
      <c r="I44" s="245"/>
      <c r="J44" s="245"/>
      <c r="K44" s="213">
        <v>11</v>
      </c>
      <c r="L44" s="195" t="s">
        <v>1731</v>
      </c>
      <c r="M44" s="228" t="s">
        <v>142</v>
      </c>
      <c r="N44" s="240"/>
    </row>
    <row r="45" spans="1:14" s="242" customFormat="1">
      <c r="A45" s="238">
        <v>39</v>
      </c>
      <c r="B45" s="195" t="s">
        <v>78</v>
      </c>
      <c r="C45" s="213" t="s">
        <v>16</v>
      </c>
      <c r="D45" s="245" t="s">
        <v>30</v>
      </c>
      <c r="E45" s="245"/>
      <c r="F45" s="245"/>
      <c r="G45" s="245"/>
      <c r="H45" s="245" t="s">
        <v>30</v>
      </c>
      <c r="I45" s="245"/>
      <c r="J45" s="245"/>
      <c r="K45" s="213">
        <v>25</v>
      </c>
      <c r="L45" s="195" t="s">
        <v>1732</v>
      </c>
      <c r="M45" s="228" t="s">
        <v>95</v>
      </c>
      <c r="N45" s="240"/>
    </row>
    <row r="46" spans="1:14" s="242" customFormat="1">
      <c r="A46" s="238">
        <v>40</v>
      </c>
      <c r="B46" s="195" t="s">
        <v>69</v>
      </c>
      <c r="C46" s="213" t="s">
        <v>16</v>
      </c>
      <c r="D46" s="245" t="s">
        <v>30</v>
      </c>
      <c r="E46" s="245"/>
      <c r="F46" s="245"/>
      <c r="G46" s="245"/>
      <c r="H46" s="245"/>
      <c r="I46" s="245"/>
      <c r="J46" s="245" t="s">
        <v>30</v>
      </c>
      <c r="K46" s="213">
        <v>39</v>
      </c>
      <c r="L46" s="195" t="s">
        <v>1724</v>
      </c>
      <c r="M46" s="228" t="s">
        <v>80</v>
      </c>
      <c r="N46" s="240"/>
    </row>
    <row r="47" spans="1:14" s="242" customFormat="1">
      <c r="A47" s="238">
        <v>41</v>
      </c>
      <c r="B47" s="195" t="s">
        <v>115</v>
      </c>
      <c r="C47" s="213" t="s">
        <v>16</v>
      </c>
      <c r="D47" s="245"/>
      <c r="E47" s="245"/>
      <c r="F47" s="245"/>
      <c r="G47" s="245" t="s">
        <v>30</v>
      </c>
      <c r="H47" s="245"/>
      <c r="I47" s="245"/>
      <c r="J47" s="245"/>
      <c r="K47" s="213">
        <v>7</v>
      </c>
      <c r="L47" s="195" t="s">
        <v>1733</v>
      </c>
      <c r="M47" s="228" t="s">
        <v>116</v>
      </c>
      <c r="N47" s="240"/>
    </row>
    <row r="48" spans="1:14" s="242" customFormat="1">
      <c r="A48" s="238">
        <v>42</v>
      </c>
      <c r="B48" s="195" t="s">
        <v>84</v>
      </c>
      <c r="C48" s="213" t="s">
        <v>16</v>
      </c>
      <c r="D48" s="245" t="s">
        <v>30</v>
      </c>
      <c r="E48" s="245"/>
      <c r="F48" s="245"/>
      <c r="G48" s="245"/>
      <c r="H48" s="245"/>
      <c r="I48" s="245"/>
      <c r="J48" s="245" t="s">
        <v>30</v>
      </c>
      <c r="K48" s="213">
        <v>30</v>
      </c>
      <c r="L48" s="195" t="s">
        <v>1734</v>
      </c>
      <c r="M48" s="228" t="s">
        <v>85</v>
      </c>
      <c r="N48" s="240"/>
    </row>
    <row r="49" spans="1:14" s="242" customFormat="1">
      <c r="A49" s="238">
        <v>43</v>
      </c>
      <c r="B49" s="195" t="s">
        <v>73</v>
      </c>
      <c r="C49" s="213" t="s">
        <v>16</v>
      </c>
      <c r="D49" s="245"/>
      <c r="E49" s="245"/>
      <c r="F49" s="245"/>
      <c r="G49" s="245"/>
      <c r="H49" s="245"/>
      <c r="I49" s="245" t="s">
        <v>30</v>
      </c>
      <c r="J49" s="245"/>
      <c r="K49" s="213">
        <v>13</v>
      </c>
      <c r="L49" s="195" t="s">
        <v>1735</v>
      </c>
      <c r="M49" s="228" t="s">
        <v>87</v>
      </c>
      <c r="N49" s="240"/>
    </row>
    <row r="50" spans="1:14" s="242" customFormat="1">
      <c r="A50" s="238">
        <v>44</v>
      </c>
      <c r="B50" s="195" t="s">
        <v>127</v>
      </c>
      <c r="C50" s="213" t="s">
        <v>16</v>
      </c>
      <c r="D50" s="245"/>
      <c r="E50" s="245"/>
      <c r="F50" s="245"/>
      <c r="G50" s="245"/>
      <c r="H50" s="245"/>
      <c r="I50" s="245"/>
      <c r="J50" s="245" t="s">
        <v>30</v>
      </c>
      <c r="K50" s="213">
        <v>19</v>
      </c>
      <c r="L50" s="195" t="s">
        <v>1736</v>
      </c>
      <c r="M50" s="228" t="s">
        <v>128</v>
      </c>
      <c r="N50" s="240"/>
    </row>
    <row r="51" spans="1:14" s="242" customFormat="1">
      <c r="A51" s="238">
        <v>45</v>
      </c>
      <c r="B51" s="195" t="s">
        <v>129</v>
      </c>
      <c r="C51" s="213" t="s">
        <v>16</v>
      </c>
      <c r="D51" s="245"/>
      <c r="E51" s="245"/>
      <c r="F51" s="245"/>
      <c r="G51" s="245"/>
      <c r="H51" s="245"/>
      <c r="I51" s="245" t="s">
        <v>30</v>
      </c>
      <c r="J51" s="245"/>
      <c r="K51" s="213">
        <v>6</v>
      </c>
      <c r="L51" s="195" t="s">
        <v>1737</v>
      </c>
      <c r="M51" s="228" t="s">
        <v>130</v>
      </c>
      <c r="N51" s="240"/>
    </row>
    <row r="52" spans="1:14" s="242" customFormat="1">
      <c r="A52" s="238">
        <v>46</v>
      </c>
      <c r="B52" s="195" t="s">
        <v>135</v>
      </c>
      <c r="C52" s="213" t="s">
        <v>16</v>
      </c>
      <c r="D52" s="245"/>
      <c r="E52" s="245"/>
      <c r="F52" s="245"/>
      <c r="G52" s="245"/>
      <c r="H52" s="245"/>
      <c r="I52" s="245" t="s">
        <v>30</v>
      </c>
      <c r="J52" s="245"/>
      <c r="K52" s="213">
        <v>9</v>
      </c>
      <c r="L52" s="195" t="s">
        <v>1738</v>
      </c>
      <c r="M52" s="228" t="s">
        <v>136</v>
      </c>
      <c r="N52" s="240"/>
    </row>
    <row r="53" spans="1:14" s="242" customFormat="1">
      <c r="A53" s="238">
        <v>47</v>
      </c>
      <c r="B53" s="195" t="s">
        <v>79</v>
      </c>
      <c r="C53" s="213" t="s">
        <v>16</v>
      </c>
      <c r="D53" s="245"/>
      <c r="E53" s="245"/>
      <c r="F53" s="245"/>
      <c r="G53" s="245" t="s">
        <v>30</v>
      </c>
      <c r="H53" s="245"/>
      <c r="I53" s="245"/>
      <c r="J53" s="245"/>
      <c r="K53" s="213">
        <v>6</v>
      </c>
      <c r="L53" s="195" t="s">
        <v>1739</v>
      </c>
      <c r="M53" s="228" t="s">
        <v>96</v>
      </c>
      <c r="N53" s="240"/>
    </row>
    <row r="54" spans="1:14" s="242" customFormat="1">
      <c r="A54" s="238">
        <v>48</v>
      </c>
      <c r="B54" s="195" t="s">
        <v>151</v>
      </c>
      <c r="C54" s="213" t="s">
        <v>16</v>
      </c>
      <c r="D54" s="245"/>
      <c r="E54" s="245"/>
      <c r="F54" s="245"/>
      <c r="G54" s="245" t="s">
        <v>30</v>
      </c>
      <c r="H54" s="245"/>
      <c r="I54" s="245"/>
      <c r="J54" s="245"/>
      <c r="K54" s="213">
        <v>5</v>
      </c>
      <c r="L54" s="195" t="s">
        <v>1740</v>
      </c>
      <c r="M54" s="228" t="s">
        <v>152</v>
      </c>
      <c r="N54" s="240"/>
    </row>
    <row r="55" spans="1:14" s="242" customFormat="1">
      <c r="A55" s="238">
        <v>49</v>
      </c>
      <c r="B55" s="195" t="s">
        <v>123</v>
      </c>
      <c r="C55" s="213" t="s">
        <v>16</v>
      </c>
      <c r="D55" s="245"/>
      <c r="E55" s="245"/>
      <c r="F55" s="245"/>
      <c r="G55" s="245"/>
      <c r="H55" s="245"/>
      <c r="I55" s="245"/>
      <c r="J55" s="245" t="s">
        <v>30</v>
      </c>
      <c r="K55" s="213">
        <v>29</v>
      </c>
      <c r="L55" s="195" t="s">
        <v>1741</v>
      </c>
      <c r="M55" s="228" t="s">
        <v>124</v>
      </c>
      <c r="N55" s="240"/>
    </row>
    <row r="56" spans="1:14" s="242" customFormat="1">
      <c r="A56" s="278"/>
      <c r="B56" s="186"/>
      <c r="C56" s="248"/>
      <c r="D56" s="249"/>
      <c r="E56" s="249"/>
      <c r="F56" s="249"/>
      <c r="G56" s="249"/>
      <c r="H56" s="249"/>
      <c r="I56" s="249"/>
      <c r="J56" s="249"/>
      <c r="K56" s="248"/>
      <c r="L56" s="186"/>
      <c r="M56" s="266"/>
      <c r="N56" s="248"/>
    </row>
    <row r="57" spans="1:14">
      <c r="B57" s="250" t="s">
        <v>29</v>
      </c>
      <c r="C57" s="250">
        <f>COUNTA(C7:C56)</f>
        <v>49</v>
      </c>
      <c r="D57" s="250">
        <f>COUNTA(D7:D56)</f>
        <v>11</v>
      </c>
      <c r="E57" s="250">
        <f>COUNTA(E7:E56)</f>
        <v>2</v>
      </c>
      <c r="F57" s="250">
        <f>COUNTA(F7:F56)</f>
        <v>0</v>
      </c>
      <c r="G57" s="250">
        <f>COUNTA(G7:G56)</f>
        <v>18</v>
      </c>
      <c r="H57" s="250">
        <f>COUNTA(H7:H56)</f>
        <v>4</v>
      </c>
      <c r="I57" s="250">
        <f>COUNTA(I7:I56)</f>
        <v>14</v>
      </c>
      <c r="J57" s="250">
        <f>COUNTA(J7:J56)</f>
        <v>11</v>
      </c>
    </row>
  </sheetData>
  <sheetProtection password="9416" sheet="1" objects="1" scenarios="1" selectLockedCells="1" selectUnlockedCells="1"/>
  <sortState ref="B7:T55">
    <sortCondition ref="B7"/>
  </sortState>
  <customSheetViews>
    <customSheetView guid="{9BD4A53C-DAD1-421B-A345-73B3DB93BDA0}" scale="75">
      <pane xSplit="2" ySplit="6" topLeftCell="C31" activePane="bottomRight" state="frozen"/>
      <selection pane="bottomRight" activeCell="V38" sqref="V38"/>
      <pageMargins left="0.7" right="0.7" top="0.75" bottom="0.75" header="0.3" footer="0.3"/>
      <pageSetup paperSize="9" orientation="portrait" verticalDpi="0" r:id="rId1"/>
    </customSheetView>
  </customSheetViews>
  <mergeCells count="10">
    <mergeCell ref="B1:J1"/>
    <mergeCell ref="K5:K6"/>
    <mergeCell ref="I3:J3"/>
    <mergeCell ref="M5:N5"/>
    <mergeCell ref="L5:L6"/>
    <mergeCell ref="A5:A6"/>
    <mergeCell ref="B5:B6"/>
    <mergeCell ref="C5:C6"/>
    <mergeCell ref="D5:F5"/>
    <mergeCell ref="G5:J5"/>
  </mergeCells>
  <pageMargins left="0.7" right="0.7" top="0.75" bottom="0.75" header="0.3" footer="0.3"/>
  <pageSetup paperSize="9" orientation="portrait" verticalDpi="0"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C000"/>
  </sheetPr>
  <dimension ref="A1:N33"/>
  <sheetViews>
    <sheetView zoomScale="75" zoomScaleNormal="75" workbookViewId="0">
      <pane xSplit="2" ySplit="6" topLeftCell="F7" activePane="bottomRight" state="frozen"/>
      <selection pane="topRight" activeCell="C1" sqref="C1"/>
      <selection pane="bottomLeft" activeCell="A7" sqref="A7"/>
      <selection pane="bottomRight" activeCell="R37" sqref="L13:R37"/>
    </sheetView>
  </sheetViews>
  <sheetFormatPr defaultRowHeight="14.25"/>
  <cols>
    <col min="1" max="1" width="6.42578125" style="63" customWidth="1"/>
    <col min="2" max="2" width="27.28515625" style="172" customWidth="1"/>
    <col min="3" max="3" width="13" style="172" customWidth="1"/>
    <col min="4" max="6" width="9.5703125" style="172" customWidth="1"/>
    <col min="7" max="10" width="14.42578125" style="172" customWidth="1"/>
    <col min="11" max="11" width="13.85546875" style="172" customWidth="1"/>
    <col min="12" max="12" width="37.7109375" style="203" customWidth="1"/>
    <col min="13" max="13" width="15.85546875" style="173" customWidth="1"/>
    <col min="14" max="14" width="30.7109375" style="199" customWidth="1"/>
    <col min="15" max="16384" width="9.140625" style="172"/>
  </cols>
  <sheetData>
    <row r="1" spans="1:14" ht="15">
      <c r="B1" s="171" t="s">
        <v>26</v>
      </c>
      <c r="C1" s="171"/>
      <c r="D1" s="171"/>
      <c r="E1" s="171"/>
      <c r="F1" s="171"/>
      <c r="G1" s="171"/>
      <c r="H1" s="171"/>
      <c r="I1" s="171"/>
      <c r="J1" s="171"/>
    </row>
    <row r="3" spans="1:14" ht="15">
      <c r="I3" s="204" t="s">
        <v>871</v>
      </c>
      <c r="J3" s="204"/>
      <c r="K3" s="205" t="s">
        <v>27</v>
      </c>
      <c r="L3" s="235" t="s">
        <v>541</v>
      </c>
      <c r="M3" s="259"/>
      <c r="N3" s="276"/>
    </row>
    <row r="5" spans="1:14" ht="15" customHeight="1">
      <c r="A5" s="98" t="s">
        <v>0</v>
      </c>
      <c r="B5" s="98" t="s">
        <v>1</v>
      </c>
      <c r="C5" s="98" t="s">
        <v>2</v>
      </c>
      <c r="D5" s="175" t="s">
        <v>3</v>
      </c>
      <c r="E5" s="175"/>
      <c r="F5" s="175"/>
      <c r="G5" s="175" t="s">
        <v>7</v>
      </c>
      <c r="H5" s="175"/>
      <c r="I5" s="175"/>
      <c r="J5" s="175"/>
      <c r="K5" s="176" t="s">
        <v>12</v>
      </c>
      <c r="L5" s="236" t="s">
        <v>826</v>
      </c>
      <c r="M5" s="178" t="s">
        <v>13</v>
      </c>
      <c r="N5" s="179"/>
    </row>
    <row r="6" spans="1:14" s="183" customFormat="1" ht="28.5">
      <c r="A6" s="98"/>
      <c r="B6" s="98"/>
      <c r="C6" s="98"/>
      <c r="D6" s="85" t="s">
        <v>4</v>
      </c>
      <c r="E6" s="85" t="s">
        <v>5</v>
      </c>
      <c r="F6" s="85" t="s">
        <v>6</v>
      </c>
      <c r="G6" s="85" t="s">
        <v>8</v>
      </c>
      <c r="H6" s="85" t="s">
        <v>9</v>
      </c>
      <c r="I6" s="85" t="s">
        <v>10</v>
      </c>
      <c r="J6" s="85" t="s">
        <v>11</v>
      </c>
      <c r="K6" s="176"/>
      <c r="L6" s="237"/>
      <c r="M6" s="181" t="s">
        <v>66</v>
      </c>
      <c r="N6" s="182" t="s">
        <v>14</v>
      </c>
    </row>
    <row r="7" spans="1:14" s="54" customFormat="1">
      <c r="A7" s="51">
        <v>1</v>
      </c>
      <c r="B7" s="52" t="s">
        <v>552</v>
      </c>
      <c r="C7" s="52" t="s">
        <v>16</v>
      </c>
      <c r="D7" s="53"/>
      <c r="E7" s="53"/>
      <c r="F7" s="53"/>
      <c r="G7" s="53"/>
      <c r="H7" s="53"/>
      <c r="I7" s="53" t="s">
        <v>30</v>
      </c>
      <c r="J7" s="53"/>
      <c r="K7" s="52">
        <v>20</v>
      </c>
      <c r="L7" s="240" t="s">
        <v>845</v>
      </c>
      <c r="M7" s="211" t="s">
        <v>553</v>
      </c>
      <c r="N7" s="195"/>
    </row>
    <row r="8" spans="1:14" s="54" customFormat="1">
      <c r="A8" s="51">
        <v>2</v>
      </c>
      <c r="B8" s="52" t="s">
        <v>556</v>
      </c>
      <c r="C8" s="52" t="s">
        <v>16</v>
      </c>
      <c r="D8" s="53"/>
      <c r="E8" s="53"/>
      <c r="F8" s="53"/>
      <c r="G8" s="53"/>
      <c r="H8" s="53"/>
      <c r="I8" s="53" t="s">
        <v>30</v>
      </c>
      <c r="J8" s="53"/>
      <c r="K8" s="52">
        <v>14</v>
      </c>
      <c r="L8" s="240" t="s">
        <v>846</v>
      </c>
      <c r="M8" s="211" t="s">
        <v>557</v>
      </c>
      <c r="N8" s="195"/>
    </row>
    <row r="9" spans="1:14" s="54" customFormat="1">
      <c r="A9" s="51">
        <v>3</v>
      </c>
      <c r="B9" s="52" t="s">
        <v>566</v>
      </c>
      <c r="C9" s="52" t="s">
        <v>16</v>
      </c>
      <c r="D9" s="53"/>
      <c r="E9" s="53"/>
      <c r="F9" s="53"/>
      <c r="G9" s="53" t="s">
        <v>30</v>
      </c>
      <c r="H9" s="53"/>
      <c r="I9" s="53"/>
      <c r="J9" s="53" t="s">
        <v>30</v>
      </c>
      <c r="K9" s="52">
        <v>20</v>
      </c>
      <c r="L9" s="240" t="s">
        <v>847</v>
      </c>
      <c r="M9" s="211" t="s">
        <v>567</v>
      </c>
      <c r="N9" s="195"/>
    </row>
    <row r="10" spans="1:14" s="54" customFormat="1">
      <c r="A10" s="51">
        <v>4</v>
      </c>
      <c r="B10" s="52" t="s">
        <v>576</v>
      </c>
      <c r="C10" s="52" t="s">
        <v>16</v>
      </c>
      <c r="D10" s="53" t="s">
        <v>4</v>
      </c>
      <c r="E10" s="53"/>
      <c r="F10" s="53"/>
      <c r="G10" s="53" t="s">
        <v>30</v>
      </c>
      <c r="H10" s="53"/>
      <c r="I10" s="53"/>
      <c r="J10" s="53"/>
      <c r="K10" s="52">
        <v>12</v>
      </c>
      <c r="L10" s="240" t="s">
        <v>848</v>
      </c>
      <c r="M10" s="211"/>
      <c r="N10" s="195"/>
    </row>
    <row r="11" spans="1:14" s="54" customFormat="1">
      <c r="A11" s="51">
        <v>5</v>
      </c>
      <c r="B11" s="52" t="s">
        <v>570</v>
      </c>
      <c r="C11" s="52" t="s">
        <v>16</v>
      </c>
      <c r="D11" s="53" t="s">
        <v>4</v>
      </c>
      <c r="E11" s="53"/>
      <c r="F11" s="53"/>
      <c r="G11" s="53"/>
      <c r="H11" s="53"/>
      <c r="I11" s="53" t="s">
        <v>30</v>
      </c>
      <c r="J11" s="53"/>
      <c r="K11" s="52">
        <v>33</v>
      </c>
      <c r="L11" s="240" t="s">
        <v>849</v>
      </c>
      <c r="M11" s="211" t="s">
        <v>571</v>
      </c>
      <c r="N11" s="195"/>
    </row>
    <row r="12" spans="1:14" s="54" customFormat="1">
      <c r="A12" s="51">
        <v>6</v>
      </c>
      <c r="B12" s="52" t="s">
        <v>581</v>
      </c>
      <c r="C12" s="52" t="s">
        <v>16</v>
      </c>
      <c r="D12" s="53"/>
      <c r="E12" s="53"/>
      <c r="F12" s="53"/>
      <c r="G12" s="53"/>
      <c r="H12" s="53"/>
      <c r="I12" s="53" t="s">
        <v>30</v>
      </c>
      <c r="J12" s="53"/>
      <c r="K12" s="52">
        <v>4</v>
      </c>
      <c r="L12" s="240" t="s">
        <v>850</v>
      </c>
      <c r="M12" s="211" t="s">
        <v>582</v>
      </c>
      <c r="N12" s="195"/>
    </row>
    <row r="13" spans="1:14" s="54" customFormat="1">
      <c r="A13" s="51">
        <v>7</v>
      </c>
      <c r="B13" s="52" t="s">
        <v>587</v>
      </c>
      <c r="C13" s="52" t="s">
        <v>16</v>
      </c>
      <c r="D13" s="53"/>
      <c r="E13" s="53"/>
      <c r="F13" s="53"/>
      <c r="G13" s="53" t="s">
        <v>472</v>
      </c>
      <c r="H13" s="53"/>
      <c r="I13" s="53"/>
      <c r="J13" s="53"/>
      <c r="K13" s="52">
        <v>5</v>
      </c>
      <c r="L13" s="240" t="s">
        <v>851</v>
      </c>
      <c r="M13" s="211" t="s">
        <v>588</v>
      </c>
      <c r="N13" s="195"/>
    </row>
    <row r="14" spans="1:14" s="54" customFormat="1">
      <c r="A14" s="51">
        <v>8</v>
      </c>
      <c r="B14" s="52" t="s">
        <v>564</v>
      </c>
      <c r="C14" s="52" t="s">
        <v>16</v>
      </c>
      <c r="D14" s="53"/>
      <c r="E14" s="53"/>
      <c r="F14" s="53"/>
      <c r="G14" s="53"/>
      <c r="H14" s="53"/>
      <c r="I14" s="53" t="s">
        <v>30</v>
      </c>
      <c r="J14" s="53"/>
      <c r="K14" s="52">
        <v>2</v>
      </c>
      <c r="L14" s="240" t="s">
        <v>852</v>
      </c>
      <c r="M14" s="211" t="s">
        <v>565</v>
      </c>
      <c r="N14" s="195"/>
    </row>
    <row r="15" spans="1:14" s="54" customFormat="1">
      <c r="A15" s="51">
        <v>9</v>
      </c>
      <c r="B15" s="52" t="s">
        <v>548</v>
      </c>
      <c r="C15" s="52" t="s">
        <v>16</v>
      </c>
      <c r="D15" s="53"/>
      <c r="E15" s="53"/>
      <c r="F15" s="53"/>
      <c r="G15" s="53" t="s">
        <v>30</v>
      </c>
      <c r="H15" s="53"/>
      <c r="I15" s="53"/>
      <c r="J15" s="53"/>
      <c r="K15" s="52">
        <v>2</v>
      </c>
      <c r="L15" s="240" t="s">
        <v>853</v>
      </c>
      <c r="M15" s="211" t="s">
        <v>549</v>
      </c>
      <c r="N15" s="195"/>
    </row>
    <row r="16" spans="1:14" s="54" customFormat="1">
      <c r="A16" s="51">
        <v>10</v>
      </c>
      <c r="B16" s="52" t="s">
        <v>542</v>
      </c>
      <c r="C16" s="52" t="s">
        <v>16</v>
      </c>
      <c r="D16" s="53"/>
      <c r="E16" s="53"/>
      <c r="F16" s="53"/>
      <c r="G16" s="53" t="s">
        <v>30</v>
      </c>
      <c r="H16" s="53"/>
      <c r="I16" s="53"/>
      <c r="J16" s="53"/>
      <c r="K16" s="52">
        <v>15</v>
      </c>
      <c r="L16" s="240" t="s">
        <v>854</v>
      </c>
      <c r="M16" s="211" t="s">
        <v>543</v>
      </c>
      <c r="N16" s="195"/>
    </row>
    <row r="17" spans="1:14" s="54" customFormat="1">
      <c r="A17" s="51">
        <v>11</v>
      </c>
      <c r="B17" s="52" t="s">
        <v>560</v>
      </c>
      <c r="C17" s="52" t="s">
        <v>16</v>
      </c>
      <c r="D17" s="53" t="s">
        <v>4</v>
      </c>
      <c r="E17" s="53"/>
      <c r="F17" s="53"/>
      <c r="G17" s="53" t="s">
        <v>30</v>
      </c>
      <c r="H17" s="53"/>
      <c r="I17" s="53"/>
      <c r="J17" s="53"/>
      <c r="K17" s="52">
        <v>10</v>
      </c>
      <c r="L17" s="240" t="s">
        <v>855</v>
      </c>
      <c r="M17" s="211" t="s">
        <v>561</v>
      </c>
      <c r="N17" s="195"/>
    </row>
    <row r="18" spans="1:14" s="54" customFormat="1">
      <c r="A18" s="51">
        <v>12</v>
      </c>
      <c r="B18" s="52" t="s">
        <v>550</v>
      </c>
      <c r="C18" s="52" t="s">
        <v>16</v>
      </c>
      <c r="D18" s="53"/>
      <c r="E18" s="53"/>
      <c r="F18" s="53"/>
      <c r="G18" s="53"/>
      <c r="H18" s="53"/>
      <c r="I18" s="53"/>
      <c r="J18" s="53"/>
      <c r="K18" s="52">
        <v>5</v>
      </c>
      <c r="L18" s="240" t="s">
        <v>856</v>
      </c>
      <c r="M18" s="211" t="s">
        <v>551</v>
      </c>
      <c r="N18" s="195"/>
    </row>
    <row r="19" spans="1:14" s="54" customFormat="1">
      <c r="A19" s="51">
        <v>13</v>
      </c>
      <c r="B19" s="52" t="s">
        <v>572</v>
      </c>
      <c r="C19" s="52" t="s">
        <v>16</v>
      </c>
      <c r="D19" s="53" t="s">
        <v>4</v>
      </c>
      <c r="E19" s="53"/>
      <c r="F19" s="53"/>
      <c r="G19" s="53"/>
      <c r="H19" s="53" t="s">
        <v>30</v>
      </c>
      <c r="I19" s="53"/>
      <c r="J19" s="53"/>
      <c r="K19" s="52">
        <v>20</v>
      </c>
      <c r="L19" s="240" t="s">
        <v>857</v>
      </c>
      <c r="M19" s="211" t="s">
        <v>573</v>
      </c>
      <c r="N19" s="195"/>
    </row>
    <row r="20" spans="1:14" s="54" customFormat="1">
      <c r="A20" s="51">
        <v>14</v>
      </c>
      <c r="B20" s="52" t="s">
        <v>579</v>
      </c>
      <c r="C20" s="52" t="s">
        <v>16</v>
      </c>
      <c r="D20" s="53"/>
      <c r="E20" s="53"/>
      <c r="F20" s="53"/>
      <c r="G20" s="53"/>
      <c r="H20" s="53"/>
      <c r="I20" s="53"/>
      <c r="J20" s="53" t="s">
        <v>30</v>
      </c>
      <c r="K20" s="52">
        <v>5</v>
      </c>
      <c r="L20" s="240" t="s">
        <v>858</v>
      </c>
      <c r="M20" s="211" t="s">
        <v>580</v>
      </c>
      <c r="N20" s="195"/>
    </row>
    <row r="21" spans="1:14" s="54" customFormat="1">
      <c r="A21" s="51">
        <v>15</v>
      </c>
      <c r="B21" s="52" t="s">
        <v>554</v>
      </c>
      <c r="C21" s="52" t="s">
        <v>16</v>
      </c>
      <c r="D21" s="53"/>
      <c r="E21" s="53"/>
      <c r="F21" s="53"/>
      <c r="G21" s="53"/>
      <c r="H21" s="53"/>
      <c r="I21" s="53" t="s">
        <v>30</v>
      </c>
      <c r="J21" s="53"/>
      <c r="K21" s="52">
        <v>4</v>
      </c>
      <c r="L21" s="240" t="s">
        <v>859</v>
      </c>
      <c r="M21" s="211" t="s">
        <v>555</v>
      </c>
      <c r="N21" s="195"/>
    </row>
    <row r="22" spans="1:14" s="54" customFormat="1">
      <c r="A22" s="51">
        <v>16</v>
      </c>
      <c r="B22" s="52" t="s">
        <v>558</v>
      </c>
      <c r="C22" s="52" t="s">
        <v>16</v>
      </c>
      <c r="D22" s="53"/>
      <c r="E22" s="53"/>
      <c r="F22" s="53"/>
      <c r="G22" s="53"/>
      <c r="H22" s="53"/>
      <c r="I22" s="53" t="s">
        <v>30</v>
      </c>
      <c r="J22" s="53"/>
      <c r="K22" s="52">
        <v>7</v>
      </c>
      <c r="L22" s="240" t="s">
        <v>860</v>
      </c>
      <c r="M22" s="211" t="s">
        <v>559</v>
      </c>
      <c r="N22" s="195"/>
    </row>
    <row r="23" spans="1:14" s="54" customFormat="1">
      <c r="A23" s="51">
        <v>17</v>
      </c>
      <c r="B23" s="52" t="s">
        <v>583</v>
      </c>
      <c r="C23" s="52" t="s">
        <v>16</v>
      </c>
      <c r="D23" s="53"/>
      <c r="E23" s="53"/>
      <c r="F23" s="53"/>
      <c r="G23" s="53" t="s">
        <v>30</v>
      </c>
      <c r="H23" s="53"/>
      <c r="I23" s="53"/>
      <c r="J23" s="53"/>
      <c r="K23" s="52">
        <v>6</v>
      </c>
      <c r="L23" s="240" t="s">
        <v>861</v>
      </c>
      <c r="M23" s="211" t="s">
        <v>584</v>
      </c>
      <c r="N23" s="195"/>
    </row>
    <row r="24" spans="1:14" s="54" customFormat="1">
      <c r="A24" s="51">
        <v>18</v>
      </c>
      <c r="B24" s="52" t="s">
        <v>562</v>
      </c>
      <c r="C24" s="52" t="s">
        <v>16</v>
      </c>
      <c r="D24" s="53"/>
      <c r="E24" s="53"/>
      <c r="F24" s="53"/>
      <c r="G24" s="53"/>
      <c r="H24" s="53"/>
      <c r="I24" s="53" t="s">
        <v>30</v>
      </c>
      <c r="J24" s="53"/>
      <c r="K24" s="52">
        <v>15</v>
      </c>
      <c r="L24" s="240" t="s">
        <v>862</v>
      </c>
      <c r="M24" s="211" t="s">
        <v>563</v>
      </c>
      <c r="N24" s="195"/>
    </row>
    <row r="25" spans="1:14" s="54" customFormat="1">
      <c r="A25" s="51">
        <v>19</v>
      </c>
      <c r="B25" s="52" t="s">
        <v>585</v>
      </c>
      <c r="C25" s="52" t="s">
        <v>16</v>
      </c>
      <c r="D25" s="53" t="s">
        <v>4</v>
      </c>
      <c r="E25" s="53"/>
      <c r="F25" s="53"/>
      <c r="G25" s="53"/>
      <c r="H25" s="53"/>
      <c r="I25" s="53" t="s">
        <v>30</v>
      </c>
      <c r="J25" s="53"/>
      <c r="K25" s="52">
        <v>26</v>
      </c>
      <c r="L25" s="240" t="s">
        <v>863</v>
      </c>
      <c r="M25" s="211" t="s">
        <v>586</v>
      </c>
      <c r="N25" s="195"/>
    </row>
    <row r="26" spans="1:14" s="54" customFormat="1">
      <c r="A26" s="51">
        <v>20</v>
      </c>
      <c r="B26" s="52" t="s">
        <v>589</v>
      </c>
      <c r="C26" s="52" t="s">
        <v>16</v>
      </c>
      <c r="D26" s="53"/>
      <c r="E26" s="53"/>
      <c r="F26" s="53"/>
      <c r="G26" s="53"/>
      <c r="H26" s="53"/>
      <c r="I26" s="53" t="s">
        <v>30</v>
      </c>
      <c r="J26" s="53"/>
      <c r="K26" s="52">
        <v>1</v>
      </c>
      <c r="L26" s="240" t="s">
        <v>864</v>
      </c>
      <c r="M26" s="211" t="s">
        <v>590</v>
      </c>
      <c r="N26" s="195"/>
    </row>
    <row r="27" spans="1:14" s="54" customFormat="1">
      <c r="A27" s="51">
        <v>21</v>
      </c>
      <c r="B27" s="52" t="s">
        <v>577</v>
      </c>
      <c r="C27" s="52" t="s">
        <v>16</v>
      </c>
      <c r="D27" s="53" t="s">
        <v>4</v>
      </c>
      <c r="E27" s="53"/>
      <c r="F27" s="53"/>
      <c r="G27" s="53" t="s">
        <v>30</v>
      </c>
      <c r="H27" s="53"/>
      <c r="I27" s="53"/>
      <c r="J27" s="53"/>
      <c r="K27" s="52">
        <v>6</v>
      </c>
      <c r="L27" s="240" t="s">
        <v>865</v>
      </c>
      <c r="M27" s="211" t="s">
        <v>578</v>
      </c>
      <c r="N27" s="195"/>
    </row>
    <row r="28" spans="1:14" s="54" customFormat="1">
      <c r="A28" s="51">
        <v>22</v>
      </c>
      <c r="B28" s="52" t="s">
        <v>574</v>
      </c>
      <c r="C28" s="52" t="s">
        <v>16</v>
      </c>
      <c r="D28" s="53"/>
      <c r="E28" s="53"/>
      <c r="F28" s="53"/>
      <c r="G28" s="53"/>
      <c r="H28" s="53"/>
      <c r="I28" s="53" t="s">
        <v>30</v>
      </c>
      <c r="J28" s="53"/>
      <c r="K28" s="52">
        <v>31</v>
      </c>
      <c r="L28" s="240" t="s">
        <v>866</v>
      </c>
      <c r="M28" s="211" t="s">
        <v>575</v>
      </c>
      <c r="N28" s="195"/>
    </row>
    <row r="29" spans="1:14" s="54" customFormat="1">
      <c r="A29" s="51">
        <v>23</v>
      </c>
      <c r="B29" s="52" t="s">
        <v>546</v>
      </c>
      <c r="C29" s="52" t="s">
        <v>16</v>
      </c>
      <c r="D29" s="53"/>
      <c r="E29" s="53"/>
      <c r="F29" s="53"/>
      <c r="G29" s="53" t="s">
        <v>30</v>
      </c>
      <c r="H29" s="53"/>
      <c r="I29" s="53"/>
      <c r="J29" s="53"/>
      <c r="K29" s="52">
        <v>1</v>
      </c>
      <c r="L29" s="240" t="s">
        <v>867</v>
      </c>
      <c r="M29" s="211" t="s">
        <v>547</v>
      </c>
      <c r="N29" s="195"/>
    </row>
    <row r="30" spans="1:14" s="54" customFormat="1">
      <c r="A30" s="51">
        <v>24</v>
      </c>
      <c r="B30" s="52" t="s">
        <v>568</v>
      </c>
      <c r="C30" s="52" t="s">
        <v>1225</v>
      </c>
      <c r="D30" s="53"/>
      <c r="E30" s="53"/>
      <c r="F30" s="53"/>
      <c r="G30" s="53" t="s">
        <v>30</v>
      </c>
      <c r="H30" s="53"/>
      <c r="I30" s="53"/>
      <c r="J30" s="53"/>
      <c r="K30" s="52">
        <v>8</v>
      </c>
      <c r="L30" s="240" t="s">
        <v>868</v>
      </c>
      <c r="M30" s="211" t="s">
        <v>1236</v>
      </c>
      <c r="N30" s="200" t="s">
        <v>569</v>
      </c>
    </row>
    <row r="31" spans="1:14" s="54" customFormat="1">
      <c r="A31" s="51">
        <v>25</v>
      </c>
      <c r="B31" s="52" t="s">
        <v>544</v>
      </c>
      <c r="C31" s="52" t="s">
        <v>16</v>
      </c>
      <c r="D31" s="53" t="s">
        <v>4</v>
      </c>
      <c r="E31" s="53"/>
      <c r="F31" s="53"/>
      <c r="G31" s="53" t="s">
        <v>30</v>
      </c>
      <c r="H31" s="53"/>
      <c r="I31" s="53"/>
      <c r="J31" s="53"/>
      <c r="K31" s="52">
        <v>9</v>
      </c>
      <c r="L31" s="240" t="s">
        <v>869</v>
      </c>
      <c r="M31" s="211" t="s">
        <v>545</v>
      </c>
      <c r="N31" s="195"/>
    </row>
    <row r="32" spans="1:14" s="54" customFormat="1">
      <c r="A32" s="64"/>
      <c r="B32" s="186"/>
      <c r="C32" s="186"/>
      <c r="D32" s="187"/>
      <c r="E32" s="187"/>
      <c r="F32" s="187"/>
      <c r="G32" s="187"/>
      <c r="H32" s="187"/>
      <c r="I32" s="187"/>
      <c r="J32" s="187"/>
      <c r="K32" s="186"/>
      <c r="L32" s="248"/>
      <c r="M32" s="188"/>
      <c r="N32" s="197"/>
    </row>
    <row r="33" spans="2:10">
      <c r="B33" s="230" t="s">
        <v>29</v>
      </c>
      <c r="C33" s="230">
        <f>COUNTA(C7:C32)</f>
        <v>25</v>
      </c>
      <c r="D33" s="230">
        <f t="shared" ref="D33:I33" si="0">COUNTA(D7:D32)</f>
        <v>7</v>
      </c>
      <c r="E33" s="230">
        <f t="shared" si="0"/>
        <v>0</v>
      </c>
      <c r="F33" s="230">
        <f t="shared" si="0"/>
        <v>0</v>
      </c>
      <c r="G33" s="230">
        <f t="shared" si="0"/>
        <v>11</v>
      </c>
      <c r="H33" s="230">
        <f t="shared" si="0"/>
        <v>1</v>
      </c>
      <c r="I33" s="230">
        <f t="shared" si="0"/>
        <v>11</v>
      </c>
      <c r="J33" s="230">
        <f>COUNTA(J7:J32)</f>
        <v>2</v>
      </c>
    </row>
  </sheetData>
  <sheetProtection password="9416" sheet="1" objects="1" scenarios="1" selectLockedCells="1" selectUnlockedCells="1"/>
  <sortState ref="B7:T31">
    <sortCondition ref="B7"/>
  </sortState>
  <customSheetViews>
    <customSheetView guid="{9BD4A53C-DAD1-421B-A345-73B3DB93BDA0}" scale="75">
      <pane xSplit="2" ySplit="6" topLeftCell="C7" activePane="bottomRight" state="frozen"/>
      <selection pane="bottomRight" activeCell="R38" sqref="R38"/>
      <pageMargins left="0.7" right="0.7" top="0.75" bottom="0.75" header="0.3" footer="0.3"/>
    </customSheetView>
  </customSheetViews>
  <mergeCells count="10">
    <mergeCell ref="B1:J1"/>
    <mergeCell ref="K5:K6"/>
    <mergeCell ref="I3:J3"/>
    <mergeCell ref="M5:N5"/>
    <mergeCell ref="L5:L6"/>
    <mergeCell ref="A5:A6"/>
    <mergeCell ref="B5:B6"/>
    <mergeCell ref="C5:C6"/>
    <mergeCell ref="D5:F5"/>
    <mergeCell ref="G5:J5"/>
  </mergeCells>
  <hyperlinks>
    <hyperlink ref="N30" r:id="rId1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C000"/>
  </sheetPr>
  <dimension ref="A1:N49"/>
  <sheetViews>
    <sheetView zoomScale="75" zoomScaleNormal="75" workbookViewId="0">
      <pane xSplit="2" ySplit="6" topLeftCell="E22" activePane="bottomRight" state="frozen"/>
      <selection pane="topRight" activeCell="C1" sqref="C1"/>
      <selection pane="bottomLeft" activeCell="A7" sqref="A7"/>
      <selection pane="bottomRight" activeCell="S21" sqref="S21"/>
    </sheetView>
  </sheetViews>
  <sheetFormatPr defaultRowHeight="14.25"/>
  <cols>
    <col min="1" max="1" width="6.42578125" style="14" customWidth="1"/>
    <col min="2" max="2" width="27.28515625" style="1" customWidth="1"/>
    <col min="3" max="3" width="13" style="1" customWidth="1"/>
    <col min="4" max="6" width="9.5703125" style="1" customWidth="1"/>
    <col min="7" max="10" width="14.42578125" style="1" customWidth="1"/>
    <col min="11" max="11" width="11.7109375" style="1" customWidth="1"/>
    <col min="12" max="12" width="23.7109375" style="1" customWidth="1"/>
    <col min="13" max="13" width="15.85546875" style="26" customWidth="1"/>
    <col min="14" max="14" width="33.85546875" style="1" customWidth="1"/>
    <col min="15" max="16384" width="9.140625" style="1"/>
  </cols>
  <sheetData>
    <row r="1" spans="1:14" ht="15">
      <c r="B1" s="91" t="s">
        <v>26</v>
      </c>
      <c r="C1" s="91"/>
      <c r="D1" s="91"/>
      <c r="E1" s="91"/>
      <c r="F1" s="91"/>
      <c r="G1" s="91"/>
      <c r="H1" s="91"/>
      <c r="I1" s="91"/>
      <c r="J1" s="91"/>
    </row>
    <row r="3" spans="1:14" ht="15">
      <c r="I3" s="97" t="s">
        <v>871</v>
      </c>
      <c r="J3" s="97"/>
      <c r="K3" s="32" t="s">
        <v>27</v>
      </c>
      <c r="L3" s="31" t="s">
        <v>264</v>
      </c>
      <c r="M3" s="33"/>
      <c r="N3" s="11"/>
    </row>
    <row r="5" spans="1:14" ht="15" customHeight="1">
      <c r="A5" s="89" t="s">
        <v>0</v>
      </c>
      <c r="B5" s="89" t="s">
        <v>1</v>
      </c>
      <c r="C5" s="89" t="s">
        <v>2</v>
      </c>
      <c r="D5" s="90" t="s">
        <v>3</v>
      </c>
      <c r="E5" s="90"/>
      <c r="F5" s="90"/>
      <c r="G5" s="90" t="s">
        <v>7</v>
      </c>
      <c r="H5" s="90"/>
      <c r="I5" s="90"/>
      <c r="J5" s="90"/>
      <c r="K5" s="92" t="s">
        <v>12</v>
      </c>
      <c r="L5" s="95" t="s">
        <v>826</v>
      </c>
      <c r="M5" s="93" t="s">
        <v>13</v>
      </c>
      <c r="N5" s="94"/>
    </row>
    <row r="6" spans="1:14" s="2" customFormat="1" ht="28.5">
      <c r="A6" s="89"/>
      <c r="B6" s="89"/>
      <c r="C6" s="89"/>
      <c r="D6" s="13" t="s">
        <v>4</v>
      </c>
      <c r="E6" s="13" t="s">
        <v>5</v>
      </c>
      <c r="F6" s="13" t="s">
        <v>6</v>
      </c>
      <c r="G6" s="13" t="s">
        <v>8</v>
      </c>
      <c r="H6" s="13" t="s">
        <v>9</v>
      </c>
      <c r="I6" s="13" t="s">
        <v>10</v>
      </c>
      <c r="J6" s="13" t="s">
        <v>11</v>
      </c>
      <c r="K6" s="92"/>
      <c r="L6" s="96"/>
      <c r="M6" s="25" t="s">
        <v>66</v>
      </c>
      <c r="N6" s="24" t="s">
        <v>14</v>
      </c>
    </row>
    <row r="7" spans="1:14" s="7" customFormat="1">
      <c r="A7" s="4">
        <v>1</v>
      </c>
      <c r="B7" s="52" t="s">
        <v>305</v>
      </c>
      <c r="C7" s="52" t="s">
        <v>16</v>
      </c>
      <c r="D7" s="53"/>
      <c r="E7" s="53"/>
      <c r="F7" s="53"/>
      <c r="G7" s="53" t="s">
        <v>30</v>
      </c>
      <c r="H7" s="53"/>
      <c r="I7" s="53"/>
      <c r="J7" s="53"/>
      <c r="K7" s="52">
        <v>5</v>
      </c>
      <c r="L7" s="52" t="s">
        <v>306</v>
      </c>
      <c r="M7" s="211" t="s">
        <v>307</v>
      </c>
      <c r="N7" s="52" t="s">
        <v>308</v>
      </c>
    </row>
    <row r="8" spans="1:14" s="7" customFormat="1">
      <c r="A8" s="4">
        <v>2</v>
      </c>
      <c r="B8" s="52" t="s">
        <v>317</v>
      </c>
      <c r="C8" s="52" t="s">
        <v>16</v>
      </c>
      <c r="D8" s="53"/>
      <c r="E8" s="53"/>
      <c r="F8" s="53"/>
      <c r="G8" s="53"/>
      <c r="H8" s="53"/>
      <c r="I8" s="53"/>
      <c r="J8" s="53" t="s">
        <v>30</v>
      </c>
      <c r="K8" s="52">
        <v>28</v>
      </c>
      <c r="L8" s="52" t="s">
        <v>318</v>
      </c>
      <c r="M8" s="211" t="s">
        <v>319</v>
      </c>
      <c r="N8" s="52" t="s">
        <v>320</v>
      </c>
    </row>
    <row r="9" spans="1:14" s="7" customFormat="1">
      <c r="A9" s="4">
        <v>3</v>
      </c>
      <c r="B9" s="52" t="s">
        <v>400</v>
      </c>
      <c r="C9" s="52" t="s">
        <v>16</v>
      </c>
      <c r="D9" s="53"/>
      <c r="E9" s="53"/>
      <c r="F9" s="53"/>
      <c r="G9" s="53"/>
      <c r="H9" s="53"/>
      <c r="I9" s="53"/>
      <c r="J9" s="53" t="s">
        <v>30</v>
      </c>
      <c r="K9" s="52">
        <v>30</v>
      </c>
      <c r="L9" s="52" t="s">
        <v>401</v>
      </c>
      <c r="M9" s="211" t="s">
        <v>402</v>
      </c>
      <c r="N9" s="52" t="s">
        <v>403</v>
      </c>
    </row>
    <row r="10" spans="1:14" s="7" customFormat="1">
      <c r="A10" s="4">
        <v>4</v>
      </c>
      <c r="B10" s="52" t="s">
        <v>269</v>
      </c>
      <c r="C10" s="52" t="s">
        <v>16</v>
      </c>
      <c r="D10" s="53"/>
      <c r="E10" s="53"/>
      <c r="F10" s="53"/>
      <c r="G10" s="53"/>
      <c r="H10" s="53"/>
      <c r="I10" s="53" t="s">
        <v>30</v>
      </c>
      <c r="J10" s="53"/>
      <c r="K10" s="52">
        <v>23</v>
      </c>
      <c r="L10" s="52" t="s">
        <v>270</v>
      </c>
      <c r="M10" s="211" t="s">
        <v>271</v>
      </c>
      <c r="N10" s="52" t="s">
        <v>272</v>
      </c>
    </row>
    <row r="11" spans="1:14" s="7" customFormat="1">
      <c r="A11" s="4">
        <v>5</v>
      </c>
      <c r="B11" s="52" t="s">
        <v>396</v>
      </c>
      <c r="C11" s="52" t="s">
        <v>16</v>
      </c>
      <c r="D11" s="53"/>
      <c r="E11" s="53"/>
      <c r="F11" s="53"/>
      <c r="G11" s="53" t="s">
        <v>30</v>
      </c>
      <c r="H11" s="53"/>
      <c r="I11" s="53"/>
      <c r="J11" s="53"/>
      <c r="K11" s="52">
        <v>18</v>
      </c>
      <c r="L11" s="52" t="s">
        <v>397</v>
      </c>
      <c r="M11" s="211" t="s">
        <v>398</v>
      </c>
      <c r="N11" s="52" t="s">
        <v>399</v>
      </c>
    </row>
    <row r="12" spans="1:14" s="7" customFormat="1">
      <c r="A12" s="4">
        <v>6</v>
      </c>
      <c r="B12" s="52" t="s">
        <v>393</v>
      </c>
      <c r="C12" s="52" t="s">
        <v>16</v>
      </c>
      <c r="D12" s="53"/>
      <c r="E12" s="53"/>
      <c r="F12" s="53"/>
      <c r="G12" s="53"/>
      <c r="H12" s="53"/>
      <c r="I12" s="53" t="s">
        <v>30</v>
      </c>
      <c r="J12" s="53"/>
      <c r="K12" s="52">
        <v>1</v>
      </c>
      <c r="L12" s="52" t="s">
        <v>366</v>
      </c>
      <c r="M12" s="211" t="s">
        <v>394</v>
      </c>
      <c r="N12" s="52" t="s">
        <v>395</v>
      </c>
    </row>
    <row r="13" spans="1:14" s="7" customFormat="1">
      <c r="A13" s="4">
        <v>7</v>
      </c>
      <c r="B13" s="52" t="s">
        <v>313</v>
      </c>
      <c r="C13" s="52" t="s">
        <v>16</v>
      </c>
      <c r="D13" s="53"/>
      <c r="E13" s="53"/>
      <c r="F13" s="53"/>
      <c r="G13" s="53"/>
      <c r="H13" s="53"/>
      <c r="I13" s="53"/>
      <c r="J13" s="53" t="s">
        <v>30</v>
      </c>
      <c r="K13" s="52">
        <v>25</v>
      </c>
      <c r="L13" s="52" t="s">
        <v>314</v>
      </c>
      <c r="M13" s="211" t="s">
        <v>315</v>
      </c>
      <c r="N13" s="52" t="s">
        <v>316</v>
      </c>
    </row>
    <row r="14" spans="1:14" s="7" customFormat="1">
      <c r="A14" s="4">
        <v>8</v>
      </c>
      <c r="B14" s="52" t="s">
        <v>297</v>
      </c>
      <c r="C14" s="52" t="s">
        <v>16</v>
      </c>
      <c r="D14" s="53"/>
      <c r="E14" s="53"/>
      <c r="F14" s="53"/>
      <c r="G14" s="53"/>
      <c r="H14" s="53"/>
      <c r="I14" s="53"/>
      <c r="J14" s="53" t="s">
        <v>30</v>
      </c>
      <c r="K14" s="52">
        <v>15</v>
      </c>
      <c r="L14" s="52" t="s">
        <v>298</v>
      </c>
      <c r="M14" s="211" t="s">
        <v>299</v>
      </c>
      <c r="N14" s="52" t="s">
        <v>300</v>
      </c>
    </row>
    <row r="15" spans="1:14" s="7" customFormat="1">
      <c r="A15" s="4">
        <v>9</v>
      </c>
      <c r="B15" s="52" t="s">
        <v>357</v>
      </c>
      <c r="C15" s="52" t="s">
        <v>16</v>
      </c>
      <c r="D15" s="53"/>
      <c r="E15" s="53"/>
      <c r="F15" s="53"/>
      <c r="G15" s="53"/>
      <c r="H15" s="53"/>
      <c r="I15" s="53"/>
      <c r="J15" s="53"/>
      <c r="K15" s="52">
        <v>39</v>
      </c>
      <c r="L15" s="52" t="s">
        <v>358</v>
      </c>
      <c r="M15" s="211" t="s">
        <v>359</v>
      </c>
      <c r="N15" s="52" t="s">
        <v>360</v>
      </c>
    </row>
    <row r="16" spans="1:14" s="7" customFormat="1">
      <c r="A16" s="4">
        <v>10</v>
      </c>
      <c r="B16" s="52" t="s">
        <v>333</v>
      </c>
      <c r="C16" s="52" t="s">
        <v>16</v>
      </c>
      <c r="D16" s="53"/>
      <c r="E16" s="53"/>
      <c r="F16" s="53"/>
      <c r="G16" s="53"/>
      <c r="H16" s="53"/>
      <c r="I16" s="53"/>
      <c r="J16" s="53" t="s">
        <v>30</v>
      </c>
      <c r="K16" s="52">
        <v>29</v>
      </c>
      <c r="L16" s="52" t="s">
        <v>334</v>
      </c>
      <c r="M16" s="211" t="s">
        <v>335</v>
      </c>
      <c r="N16" s="52" t="s">
        <v>336</v>
      </c>
    </row>
    <row r="17" spans="1:14" s="7" customFormat="1">
      <c r="A17" s="4">
        <v>11</v>
      </c>
      <c r="B17" s="52" t="s">
        <v>273</v>
      </c>
      <c r="C17" s="52" t="s">
        <v>16</v>
      </c>
      <c r="D17" s="53"/>
      <c r="E17" s="53"/>
      <c r="F17" s="53"/>
      <c r="G17" s="53"/>
      <c r="H17" s="53"/>
      <c r="I17" s="53" t="s">
        <v>30</v>
      </c>
      <c r="J17" s="53"/>
      <c r="K17" s="52">
        <v>6</v>
      </c>
      <c r="L17" s="52" t="s">
        <v>274</v>
      </c>
      <c r="M17" s="211" t="s">
        <v>275</v>
      </c>
      <c r="N17" s="52" t="s">
        <v>276</v>
      </c>
    </row>
    <row r="18" spans="1:14" s="7" customFormat="1">
      <c r="A18" s="4">
        <v>12</v>
      </c>
      <c r="B18" s="52" t="s">
        <v>277</v>
      </c>
      <c r="C18" s="52" t="s">
        <v>16</v>
      </c>
      <c r="D18" s="53"/>
      <c r="E18" s="53"/>
      <c r="F18" s="53"/>
      <c r="G18" s="53" t="s">
        <v>30</v>
      </c>
      <c r="H18" s="53"/>
      <c r="I18" s="53"/>
      <c r="J18" s="53"/>
      <c r="K18" s="52">
        <v>4</v>
      </c>
      <c r="L18" s="52" t="s">
        <v>278</v>
      </c>
      <c r="M18" s="211" t="s">
        <v>279</v>
      </c>
      <c r="N18" s="52" t="s">
        <v>280</v>
      </c>
    </row>
    <row r="19" spans="1:14" s="7" customFormat="1">
      <c r="A19" s="4">
        <v>13</v>
      </c>
      <c r="B19" s="52" t="s">
        <v>415</v>
      </c>
      <c r="C19" s="52" t="s">
        <v>16</v>
      </c>
      <c r="D19" s="53"/>
      <c r="E19" s="53"/>
      <c r="F19" s="53"/>
      <c r="G19" s="53"/>
      <c r="H19" s="53"/>
      <c r="I19" s="53" t="s">
        <v>30</v>
      </c>
      <c r="J19" s="53"/>
      <c r="K19" s="52">
        <v>1</v>
      </c>
      <c r="L19" s="52" t="s">
        <v>366</v>
      </c>
      <c r="M19" s="211" t="s">
        <v>416</v>
      </c>
      <c r="N19" s="52" t="s">
        <v>417</v>
      </c>
    </row>
    <row r="20" spans="1:14" s="7" customFormat="1">
      <c r="A20" s="4">
        <v>14</v>
      </c>
      <c r="B20" s="52" t="s">
        <v>265</v>
      </c>
      <c r="C20" s="52" t="s">
        <v>16</v>
      </c>
      <c r="D20" s="53"/>
      <c r="E20" s="53"/>
      <c r="F20" s="53"/>
      <c r="G20" s="53"/>
      <c r="H20" s="53" t="s">
        <v>30</v>
      </c>
      <c r="I20" s="53"/>
      <c r="J20" s="53"/>
      <c r="K20" s="52">
        <v>1</v>
      </c>
      <c r="L20" s="52" t="s">
        <v>266</v>
      </c>
      <c r="M20" s="211" t="s">
        <v>267</v>
      </c>
      <c r="N20" s="52" t="s">
        <v>268</v>
      </c>
    </row>
    <row r="21" spans="1:14" s="7" customFormat="1">
      <c r="A21" s="4">
        <v>15</v>
      </c>
      <c r="B21" s="52" t="s">
        <v>337</v>
      </c>
      <c r="C21" s="52" t="s">
        <v>16</v>
      </c>
      <c r="D21" s="53"/>
      <c r="E21" s="53"/>
      <c r="F21" s="53"/>
      <c r="G21" s="53"/>
      <c r="H21" s="53"/>
      <c r="I21" s="53"/>
      <c r="J21" s="53" t="s">
        <v>30</v>
      </c>
      <c r="K21" s="52">
        <v>3</v>
      </c>
      <c r="L21" s="52" t="s">
        <v>338</v>
      </c>
      <c r="M21" s="211" t="s">
        <v>339</v>
      </c>
      <c r="N21" s="52" t="s">
        <v>340</v>
      </c>
    </row>
    <row r="22" spans="1:14" s="7" customFormat="1">
      <c r="A22" s="4">
        <v>16</v>
      </c>
      <c r="B22" s="52" t="s">
        <v>309</v>
      </c>
      <c r="C22" s="52" t="s">
        <v>16</v>
      </c>
      <c r="D22" s="53"/>
      <c r="E22" s="53"/>
      <c r="F22" s="53"/>
      <c r="G22" s="53"/>
      <c r="H22" s="53"/>
      <c r="I22" s="53"/>
      <c r="J22" s="53" t="s">
        <v>30</v>
      </c>
      <c r="K22" s="52">
        <v>25</v>
      </c>
      <c r="L22" s="52" t="s">
        <v>310</v>
      </c>
      <c r="M22" s="211" t="s">
        <v>311</v>
      </c>
      <c r="N22" s="52" t="s">
        <v>312</v>
      </c>
    </row>
    <row r="23" spans="1:14" s="7" customFormat="1">
      <c r="A23" s="4">
        <v>17</v>
      </c>
      <c r="B23" s="52" t="s">
        <v>361</v>
      </c>
      <c r="C23" s="52" t="s">
        <v>16</v>
      </c>
      <c r="D23" s="53"/>
      <c r="E23" s="53"/>
      <c r="F23" s="53"/>
      <c r="G23" s="53"/>
      <c r="H23" s="53"/>
      <c r="I23" s="53" t="s">
        <v>30</v>
      </c>
      <c r="J23" s="53"/>
      <c r="K23" s="52">
        <v>28</v>
      </c>
      <c r="L23" s="52" t="s">
        <v>362</v>
      </c>
      <c r="M23" s="211" t="s">
        <v>363</v>
      </c>
      <c r="N23" s="52" t="s">
        <v>364</v>
      </c>
    </row>
    <row r="24" spans="1:14" s="7" customFormat="1">
      <c r="A24" s="4">
        <v>18</v>
      </c>
      <c r="B24" s="52" t="s">
        <v>293</v>
      </c>
      <c r="C24" s="52" t="s">
        <v>16</v>
      </c>
      <c r="D24" s="53"/>
      <c r="E24" s="53"/>
      <c r="F24" s="53"/>
      <c r="G24" s="53"/>
      <c r="H24" s="53"/>
      <c r="I24" s="53" t="s">
        <v>30</v>
      </c>
      <c r="J24" s="53"/>
      <c r="K24" s="52">
        <v>6</v>
      </c>
      <c r="L24" s="52" t="s">
        <v>294</v>
      </c>
      <c r="M24" s="211" t="s">
        <v>295</v>
      </c>
      <c r="N24" s="52" t="s">
        <v>296</v>
      </c>
    </row>
    <row r="25" spans="1:14" s="7" customFormat="1">
      <c r="A25" s="4">
        <v>19</v>
      </c>
      <c r="B25" s="52" t="s">
        <v>349</v>
      </c>
      <c r="C25" s="52" t="s">
        <v>16</v>
      </c>
      <c r="D25" s="53"/>
      <c r="E25" s="53"/>
      <c r="F25" s="53"/>
      <c r="G25" s="53"/>
      <c r="H25" s="53"/>
      <c r="I25" s="53" t="s">
        <v>30</v>
      </c>
      <c r="J25" s="53"/>
      <c r="K25" s="52">
        <v>30</v>
      </c>
      <c r="L25" s="52" t="s">
        <v>350</v>
      </c>
      <c r="M25" s="211" t="s">
        <v>351</v>
      </c>
      <c r="N25" s="52" t="s">
        <v>352</v>
      </c>
    </row>
    <row r="26" spans="1:14" s="7" customFormat="1">
      <c r="A26" s="4">
        <v>20</v>
      </c>
      <c r="B26" s="52" t="s">
        <v>353</v>
      </c>
      <c r="C26" s="52" t="s">
        <v>16</v>
      </c>
      <c r="D26" s="53"/>
      <c r="E26" s="53"/>
      <c r="F26" s="53"/>
      <c r="G26" s="53"/>
      <c r="H26" s="53"/>
      <c r="I26" s="53"/>
      <c r="J26" s="53" t="s">
        <v>30</v>
      </c>
      <c r="K26" s="52">
        <v>29</v>
      </c>
      <c r="L26" s="52" t="s">
        <v>354</v>
      </c>
      <c r="M26" s="211" t="s">
        <v>355</v>
      </c>
      <c r="N26" s="52" t="s">
        <v>356</v>
      </c>
    </row>
    <row r="27" spans="1:14" s="7" customFormat="1">
      <c r="A27" s="4">
        <v>21</v>
      </c>
      <c r="B27" s="52" t="s">
        <v>373</v>
      </c>
      <c r="C27" s="52" t="s">
        <v>16</v>
      </c>
      <c r="D27" s="53"/>
      <c r="E27" s="53"/>
      <c r="F27" s="53"/>
      <c r="G27" s="53"/>
      <c r="H27" s="53"/>
      <c r="I27" s="53"/>
      <c r="J27" s="53" t="s">
        <v>30</v>
      </c>
      <c r="K27" s="52">
        <v>13</v>
      </c>
      <c r="L27" s="52" t="s">
        <v>374</v>
      </c>
      <c r="M27" s="211" t="s">
        <v>375</v>
      </c>
      <c r="N27" s="52" t="s">
        <v>376</v>
      </c>
    </row>
    <row r="28" spans="1:14" s="7" customFormat="1">
      <c r="A28" s="4">
        <v>22</v>
      </c>
      <c r="B28" s="52" t="s">
        <v>329</v>
      </c>
      <c r="C28" s="52" t="s">
        <v>16</v>
      </c>
      <c r="D28" s="53"/>
      <c r="E28" s="53"/>
      <c r="F28" s="53"/>
      <c r="G28" s="53" t="s">
        <v>30</v>
      </c>
      <c r="H28" s="53"/>
      <c r="I28" s="53"/>
      <c r="J28" s="53"/>
      <c r="K28" s="52">
        <v>25</v>
      </c>
      <c r="L28" s="52" t="s">
        <v>330</v>
      </c>
      <c r="M28" s="211" t="s">
        <v>331</v>
      </c>
      <c r="N28" s="52" t="s">
        <v>332</v>
      </c>
    </row>
    <row r="29" spans="1:14" s="7" customFormat="1">
      <c r="A29" s="4">
        <v>23</v>
      </c>
      <c r="B29" s="52" t="s">
        <v>377</v>
      </c>
      <c r="C29" s="52" t="s">
        <v>16</v>
      </c>
      <c r="D29" s="53"/>
      <c r="E29" s="53"/>
      <c r="F29" s="53"/>
      <c r="G29" s="53"/>
      <c r="H29" s="53"/>
      <c r="I29" s="53"/>
      <c r="J29" s="53" t="s">
        <v>30</v>
      </c>
      <c r="K29" s="52">
        <v>43</v>
      </c>
      <c r="L29" s="52" t="s">
        <v>378</v>
      </c>
      <c r="M29" s="211" t="s">
        <v>379</v>
      </c>
      <c r="N29" s="52" t="s">
        <v>380</v>
      </c>
    </row>
    <row r="30" spans="1:14" s="7" customFormat="1">
      <c r="A30" s="4">
        <v>24</v>
      </c>
      <c r="B30" s="52" t="s">
        <v>365</v>
      </c>
      <c r="C30" s="52" t="s">
        <v>16</v>
      </c>
      <c r="D30" s="53"/>
      <c r="E30" s="53"/>
      <c r="F30" s="53"/>
      <c r="G30" s="53"/>
      <c r="H30" s="53"/>
      <c r="I30" s="53" t="s">
        <v>30</v>
      </c>
      <c r="J30" s="53"/>
      <c r="K30" s="52">
        <v>5</v>
      </c>
      <c r="L30" s="52" t="s">
        <v>366</v>
      </c>
      <c r="M30" s="211" t="s">
        <v>367</v>
      </c>
      <c r="N30" s="52" t="s">
        <v>368</v>
      </c>
    </row>
    <row r="31" spans="1:14" s="7" customFormat="1">
      <c r="A31" s="4">
        <v>25</v>
      </c>
      <c r="B31" s="52" t="s">
        <v>404</v>
      </c>
      <c r="C31" s="52" t="s">
        <v>16</v>
      </c>
      <c r="D31" s="53"/>
      <c r="E31" s="53"/>
      <c r="F31" s="53"/>
      <c r="G31" s="53"/>
      <c r="H31" s="53" t="s">
        <v>30</v>
      </c>
      <c r="I31" s="53"/>
      <c r="J31" s="53"/>
      <c r="K31" s="52">
        <v>2</v>
      </c>
      <c r="L31" s="52" t="s">
        <v>405</v>
      </c>
      <c r="M31" s="211" t="s">
        <v>406</v>
      </c>
      <c r="N31" s="52"/>
    </row>
    <row r="32" spans="1:14" s="7" customFormat="1">
      <c r="A32" s="4">
        <v>26</v>
      </c>
      <c r="B32" s="52" t="s">
        <v>321</v>
      </c>
      <c r="C32" s="52" t="s">
        <v>16</v>
      </c>
      <c r="D32" s="53"/>
      <c r="E32" s="53"/>
      <c r="F32" s="53"/>
      <c r="G32" s="53"/>
      <c r="H32" s="53" t="s">
        <v>30</v>
      </c>
      <c r="I32" s="53"/>
      <c r="J32" s="53"/>
      <c r="K32" s="52">
        <v>2</v>
      </c>
      <c r="L32" s="52" t="s">
        <v>322</v>
      </c>
      <c r="M32" s="211" t="s">
        <v>323</v>
      </c>
      <c r="N32" s="52" t="s">
        <v>324</v>
      </c>
    </row>
    <row r="33" spans="1:14" s="7" customFormat="1">
      <c r="A33" s="4">
        <v>27</v>
      </c>
      <c r="B33" s="52" t="s">
        <v>389</v>
      </c>
      <c r="C33" s="52" t="s">
        <v>16</v>
      </c>
      <c r="D33" s="53"/>
      <c r="E33" s="53"/>
      <c r="F33" s="53"/>
      <c r="G33" s="53" t="s">
        <v>30</v>
      </c>
      <c r="H33" s="53"/>
      <c r="I33" s="53"/>
      <c r="J33" s="53"/>
      <c r="K33" s="52">
        <v>3</v>
      </c>
      <c r="L33" s="52" t="s">
        <v>390</v>
      </c>
      <c r="M33" s="211" t="s">
        <v>391</v>
      </c>
      <c r="N33" s="52" t="s">
        <v>392</v>
      </c>
    </row>
    <row r="34" spans="1:14" s="7" customFormat="1">
      <c r="A34" s="4">
        <v>28</v>
      </c>
      <c r="B34" s="52" t="s">
        <v>385</v>
      </c>
      <c r="C34" s="52" t="s">
        <v>16</v>
      </c>
      <c r="D34" s="53"/>
      <c r="E34" s="53"/>
      <c r="F34" s="53"/>
      <c r="G34" s="53" t="s">
        <v>30</v>
      </c>
      <c r="H34" s="53"/>
      <c r="I34" s="53"/>
      <c r="J34" s="53"/>
      <c r="K34" s="52">
        <v>10</v>
      </c>
      <c r="L34" s="52" t="s">
        <v>386</v>
      </c>
      <c r="M34" s="211" t="s">
        <v>387</v>
      </c>
      <c r="N34" s="52" t="s">
        <v>388</v>
      </c>
    </row>
    <row r="35" spans="1:14" s="7" customFormat="1">
      <c r="A35" s="4">
        <v>29</v>
      </c>
      <c r="B35" s="52" t="s">
        <v>411</v>
      </c>
      <c r="C35" s="52" t="s">
        <v>16</v>
      </c>
      <c r="D35" s="53"/>
      <c r="E35" s="53"/>
      <c r="F35" s="53"/>
      <c r="G35" s="53" t="s">
        <v>30</v>
      </c>
      <c r="H35" s="53"/>
      <c r="I35" s="53"/>
      <c r="J35" s="53"/>
      <c r="K35" s="52">
        <v>1</v>
      </c>
      <c r="L35" s="52" t="s">
        <v>412</v>
      </c>
      <c r="M35" s="211" t="s">
        <v>413</v>
      </c>
      <c r="N35" s="52" t="s">
        <v>414</v>
      </c>
    </row>
    <row r="36" spans="1:14" s="7" customFormat="1">
      <c r="A36" s="4">
        <v>30</v>
      </c>
      <c r="B36" s="52" t="s">
        <v>418</v>
      </c>
      <c r="C36" s="52" t="s">
        <v>16</v>
      </c>
      <c r="D36" s="53"/>
      <c r="E36" s="53"/>
      <c r="F36" s="53"/>
      <c r="G36" s="53" t="s">
        <v>30</v>
      </c>
      <c r="H36" s="53"/>
      <c r="I36" s="53"/>
      <c r="J36" s="53"/>
      <c r="K36" s="52">
        <v>38</v>
      </c>
      <c r="L36" s="52" t="s">
        <v>419</v>
      </c>
      <c r="M36" s="211" t="s">
        <v>420</v>
      </c>
      <c r="N36" s="52" t="s">
        <v>421</v>
      </c>
    </row>
    <row r="37" spans="1:14" s="7" customFormat="1">
      <c r="A37" s="4">
        <v>31</v>
      </c>
      <c r="B37" s="52" t="s">
        <v>285</v>
      </c>
      <c r="C37" s="52" t="s">
        <v>16</v>
      </c>
      <c r="D37" s="53"/>
      <c r="E37" s="53"/>
      <c r="F37" s="53"/>
      <c r="G37" s="53"/>
      <c r="H37" s="53"/>
      <c r="I37" s="53"/>
      <c r="J37" s="53"/>
      <c r="K37" s="52">
        <v>35</v>
      </c>
      <c r="L37" s="52" t="s">
        <v>286</v>
      </c>
      <c r="M37" s="211" t="s">
        <v>287</v>
      </c>
      <c r="N37" s="52" t="s">
        <v>288</v>
      </c>
    </row>
    <row r="38" spans="1:14" s="7" customFormat="1">
      <c r="A38" s="4">
        <v>32</v>
      </c>
      <c r="B38" s="52" t="s">
        <v>301</v>
      </c>
      <c r="C38" s="52" t="s">
        <v>16</v>
      </c>
      <c r="D38" s="53"/>
      <c r="E38" s="53"/>
      <c r="F38" s="53"/>
      <c r="G38" s="53"/>
      <c r="H38" s="53"/>
      <c r="I38" s="53" t="s">
        <v>30</v>
      </c>
      <c r="J38" s="53"/>
      <c r="K38" s="52">
        <v>3</v>
      </c>
      <c r="L38" s="52" t="s">
        <v>302</v>
      </c>
      <c r="M38" s="211" t="s">
        <v>303</v>
      </c>
      <c r="N38" s="52" t="s">
        <v>304</v>
      </c>
    </row>
    <row r="39" spans="1:14" s="7" customFormat="1">
      <c r="A39" s="4">
        <v>33</v>
      </c>
      <c r="B39" s="52" t="s">
        <v>381</v>
      </c>
      <c r="C39" s="52" t="s">
        <v>16</v>
      </c>
      <c r="D39" s="53"/>
      <c r="E39" s="53"/>
      <c r="F39" s="53"/>
      <c r="G39" s="53"/>
      <c r="H39" s="53"/>
      <c r="I39" s="53" t="s">
        <v>30</v>
      </c>
      <c r="J39" s="53"/>
      <c r="K39" s="52">
        <v>2</v>
      </c>
      <c r="L39" s="52" t="s">
        <v>382</v>
      </c>
      <c r="M39" s="211" t="s">
        <v>383</v>
      </c>
      <c r="N39" s="52" t="s">
        <v>384</v>
      </c>
    </row>
    <row r="40" spans="1:14" s="7" customFormat="1">
      <c r="A40" s="4">
        <v>34</v>
      </c>
      <c r="B40" s="52" t="s">
        <v>289</v>
      </c>
      <c r="C40" s="52" t="s">
        <v>16</v>
      </c>
      <c r="D40" s="53"/>
      <c r="E40" s="53"/>
      <c r="F40" s="53"/>
      <c r="G40" s="53" t="s">
        <v>30</v>
      </c>
      <c r="H40" s="53"/>
      <c r="I40" s="53"/>
      <c r="J40" s="53"/>
      <c r="K40" s="52">
        <v>2</v>
      </c>
      <c r="L40" s="52" t="s">
        <v>290</v>
      </c>
      <c r="M40" s="211" t="s">
        <v>291</v>
      </c>
      <c r="N40" s="52" t="s">
        <v>292</v>
      </c>
    </row>
    <row r="41" spans="1:14" s="7" customFormat="1">
      <c r="A41" s="4">
        <v>35</v>
      </c>
      <c r="B41" s="52" t="s">
        <v>407</v>
      </c>
      <c r="C41" s="52" t="s">
        <v>16</v>
      </c>
      <c r="D41" s="53"/>
      <c r="E41" s="53"/>
      <c r="F41" s="53"/>
      <c r="G41" s="53" t="s">
        <v>30</v>
      </c>
      <c r="H41" s="53"/>
      <c r="I41" s="53"/>
      <c r="J41" s="53"/>
      <c r="K41" s="52">
        <v>18</v>
      </c>
      <c r="L41" s="52" t="s">
        <v>408</v>
      </c>
      <c r="M41" s="211" t="s">
        <v>409</v>
      </c>
      <c r="N41" s="52" t="s">
        <v>410</v>
      </c>
    </row>
    <row r="42" spans="1:14" s="7" customFormat="1">
      <c r="A42" s="4">
        <v>36</v>
      </c>
      <c r="B42" s="52" t="s">
        <v>325</v>
      </c>
      <c r="C42" s="52" t="s">
        <v>16</v>
      </c>
      <c r="D42" s="53"/>
      <c r="E42" s="53"/>
      <c r="F42" s="53"/>
      <c r="G42" s="53"/>
      <c r="H42" s="53"/>
      <c r="I42" s="53"/>
      <c r="J42" s="53" t="s">
        <v>30</v>
      </c>
      <c r="K42" s="52">
        <v>29</v>
      </c>
      <c r="L42" s="52" t="s">
        <v>326</v>
      </c>
      <c r="M42" s="211" t="s">
        <v>327</v>
      </c>
      <c r="N42" s="52" t="s">
        <v>328</v>
      </c>
    </row>
    <row r="43" spans="1:14" s="7" customFormat="1">
      <c r="A43" s="4">
        <v>37</v>
      </c>
      <c r="B43" s="52" t="s">
        <v>345</v>
      </c>
      <c r="C43" s="52" t="s">
        <v>16</v>
      </c>
      <c r="D43" s="53"/>
      <c r="E43" s="53"/>
      <c r="F43" s="53"/>
      <c r="G43" s="53"/>
      <c r="H43" s="53"/>
      <c r="I43" s="53" t="s">
        <v>30</v>
      </c>
      <c r="J43" s="53"/>
      <c r="K43" s="52">
        <v>5</v>
      </c>
      <c r="L43" s="52" t="s">
        <v>346</v>
      </c>
      <c r="M43" s="211" t="s">
        <v>347</v>
      </c>
      <c r="N43" s="52" t="s">
        <v>348</v>
      </c>
    </row>
    <row r="44" spans="1:14" s="66" customFormat="1">
      <c r="A44" s="65">
        <v>38</v>
      </c>
      <c r="B44" s="195" t="s">
        <v>1237</v>
      </c>
      <c r="C44" s="195"/>
      <c r="D44" s="196"/>
      <c r="E44" s="196"/>
      <c r="F44" s="196"/>
      <c r="G44" s="196" t="s">
        <v>30</v>
      </c>
      <c r="H44" s="196"/>
      <c r="I44" s="196"/>
      <c r="J44" s="196"/>
      <c r="K44" s="195"/>
      <c r="L44" s="195" t="s">
        <v>1238</v>
      </c>
      <c r="M44" s="211" t="s">
        <v>1501</v>
      </c>
      <c r="N44" s="214" t="s">
        <v>1502</v>
      </c>
    </row>
    <row r="45" spans="1:14" s="7" customFormat="1">
      <c r="A45" s="4">
        <v>39</v>
      </c>
      <c r="B45" s="52" t="s">
        <v>281</v>
      </c>
      <c r="C45" s="52" t="s">
        <v>16</v>
      </c>
      <c r="D45" s="53"/>
      <c r="E45" s="53"/>
      <c r="F45" s="53"/>
      <c r="G45" s="53"/>
      <c r="H45" s="53"/>
      <c r="I45" s="53"/>
      <c r="J45" s="53" t="s">
        <v>30</v>
      </c>
      <c r="K45" s="52">
        <v>36</v>
      </c>
      <c r="L45" s="52" t="s">
        <v>282</v>
      </c>
      <c r="M45" s="211" t="s">
        <v>283</v>
      </c>
      <c r="N45" s="52" t="s">
        <v>284</v>
      </c>
    </row>
    <row r="46" spans="1:14" s="7" customFormat="1">
      <c r="A46" s="4">
        <v>40</v>
      </c>
      <c r="B46" s="52" t="s">
        <v>369</v>
      </c>
      <c r="C46" s="52" t="s">
        <v>16</v>
      </c>
      <c r="D46" s="53"/>
      <c r="E46" s="53"/>
      <c r="F46" s="53"/>
      <c r="G46" s="53"/>
      <c r="H46" s="53" t="s">
        <v>30</v>
      </c>
      <c r="I46" s="53"/>
      <c r="J46" s="53"/>
      <c r="K46" s="52">
        <v>26</v>
      </c>
      <c r="L46" s="52" t="s">
        <v>370</v>
      </c>
      <c r="M46" s="211" t="s">
        <v>371</v>
      </c>
      <c r="N46" s="52" t="s">
        <v>372</v>
      </c>
    </row>
    <row r="47" spans="1:14" s="66" customFormat="1">
      <c r="A47" s="65">
        <v>41</v>
      </c>
      <c r="B47" s="195" t="s">
        <v>341</v>
      </c>
      <c r="C47" s="195" t="s">
        <v>16</v>
      </c>
      <c r="D47" s="196"/>
      <c r="E47" s="196"/>
      <c r="F47" s="196"/>
      <c r="G47" s="196"/>
      <c r="H47" s="196"/>
      <c r="I47" s="196" t="s">
        <v>30</v>
      </c>
      <c r="J47" s="196"/>
      <c r="K47" s="195">
        <v>8</v>
      </c>
      <c r="L47" s="195" t="s">
        <v>342</v>
      </c>
      <c r="M47" s="228" t="s">
        <v>343</v>
      </c>
      <c r="N47" s="195" t="s">
        <v>344</v>
      </c>
    </row>
    <row r="48" spans="1:14" s="7" customFormat="1">
      <c r="A48" s="59"/>
      <c r="B48" s="56"/>
      <c r="C48" s="56"/>
      <c r="D48" s="58"/>
      <c r="E48" s="58"/>
      <c r="F48" s="58"/>
      <c r="G48" s="58"/>
      <c r="H48" s="58"/>
      <c r="I48" s="58"/>
      <c r="J48" s="58"/>
      <c r="K48" s="56"/>
      <c r="L48" s="56"/>
      <c r="M48" s="60"/>
      <c r="N48" s="56"/>
    </row>
    <row r="49" spans="2:10">
      <c r="B49" s="17" t="s">
        <v>29</v>
      </c>
      <c r="C49" s="62">
        <f>COUNTA(C7:C48)</f>
        <v>40</v>
      </c>
      <c r="D49" s="62">
        <f t="shared" ref="D49:J49" si="0">COUNTA(D7:D48)</f>
        <v>0</v>
      </c>
      <c r="E49" s="62">
        <f t="shared" si="0"/>
        <v>0</v>
      </c>
      <c r="F49" s="62">
        <f t="shared" si="0"/>
        <v>0</v>
      </c>
      <c r="G49" s="62">
        <f t="shared" si="0"/>
        <v>11</v>
      </c>
      <c r="H49" s="62">
        <f t="shared" si="0"/>
        <v>4</v>
      </c>
      <c r="I49" s="62">
        <f t="shared" si="0"/>
        <v>12</v>
      </c>
      <c r="J49" s="62">
        <f t="shared" si="0"/>
        <v>12</v>
      </c>
    </row>
  </sheetData>
  <sheetProtection password="9416" sheet="1" objects="1" scenarios="1" selectLockedCells="1" selectUnlockedCells="1"/>
  <sortState ref="B7:T47">
    <sortCondition ref="B7"/>
  </sortState>
  <customSheetViews>
    <customSheetView guid="{9BD4A53C-DAD1-421B-A345-73B3DB93BDA0}" scale="75">
      <pane xSplit="2" ySplit="6" topLeftCell="C22" activePane="bottomRight" state="frozen"/>
      <selection pane="bottomRight" activeCell="N61" sqref="N60:N61"/>
      <pageMargins left="0.7" right="0.7" top="0.75" bottom="0.75" header="0.3" footer="0.3"/>
    </customSheetView>
  </customSheetViews>
  <mergeCells count="10">
    <mergeCell ref="B1:J1"/>
    <mergeCell ref="K5:K6"/>
    <mergeCell ref="I3:J3"/>
    <mergeCell ref="M5:N5"/>
    <mergeCell ref="L5:L6"/>
    <mergeCell ref="A5:A6"/>
    <mergeCell ref="B5:B6"/>
    <mergeCell ref="C5:C6"/>
    <mergeCell ref="D5:F5"/>
    <mergeCell ref="G5:J5"/>
  </mergeCells>
  <hyperlinks>
    <hyperlink ref="N44" r:id="rId1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C000"/>
  </sheetPr>
  <dimension ref="A1:N66"/>
  <sheetViews>
    <sheetView zoomScale="70" zoomScaleNormal="70" workbookViewId="0">
      <pane xSplit="2" ySplit="6" topLeftCell="C25" activePane="bottomRight" state="frozen"/>
      <selection pane="topRight" activeCell="C1" sqref="C1"/>
      <selection pane="bottomLeft" activeCell="A7" sqref="A7"/>
      <selection pane="bottomRight" activeCell="R58" sqref="R57:R58"/>
    </sheetView>
  </sheetViews>
  <sheetFormatPr defaultRowHeight="14.25"/>
  <cols>
    <col min="1" max="1" width="6.42578125" style="63" customWidth="1"/>
    <col min="2" max="2" width="27.28515625" style="172" customWidth="1"/>
    <col min="3" max="3" width="21.140625" style="172" customWidth="1"/>
    <col min="4" max="6" width="9.5703125" style="172" customWidth="1"/>
    <col min="7" max="10" width="14.42578125" style="172" customWidth="1"/>
    <col min="11" max="11" width="13.85546875" style="172" customWidth="1"/>
    <col min="12" max="12" width="27.5703125" style="172" customWidth="1"/>
    <col min="13" max="13" width="16" style="264" customWidth="1"/>
    <col min="14" max="14" width="25.42578125" style="172" customWidth="1"/>
    <col min="15" max="16384" width="9.140625" style="172"/>
  </cols>
  <sheetData>
    <row r="1" spans="1:14" s="280" customFormat="1" ht="15">
      <c r="A1" s="279"/>
      <c r="B1" s="171" t="s">
        <v>26</v>
      </c>
      <c r="C1" s="171"/>
      <c r="D1" s="171"/>
      <c r="E1" s="171"/>
      <c r="F1" s="171"/>
      <c r="G1" s="171"/>
      <c r="H1" s="171"/>
      <c r="I1" s="171"/>
      <c r="J1" s="171"/>
      <c r="M1" s="281"/>
    </row>
    <row r="3" spans="1:14" ht="15">
      <c r="I3" s="204" t="s">
        <v>871</v>
      </c>
      <c r="J3" s="204"/>
      <c r="K3" s="205" t="s">
        <v>27</v>
      </c>
      <c r="L3" s="206" t="s">
        <v>1242</v>
      </c>
    </row>
    <row r="5" spans="1:14" ht="15" customHeight="1">
      <c r="A5" s="98" t="s">
        <v>0</v>
      </c>
      <c r="B5" s="98" t="s">
        <v>1</v>
      </c>
      <c r="C5" s="98" t="s">
        <v>2</v>
      </c>
      <c r="D5" s="175" t="s">
        <v>3</v>
      </c>
      <c r="E5" s="175"/>
      <c r="F5" s="175"/>
      <c r="G5" s="175" t="s">
        <v>7</v>
      </c>
      <c r="H5" s="175"/>
      <c r="I5" s="175"/>
      <c r="J5" s="175"/>
      <c r="K5" s="176" t="s">
        <v>12</v>
      </c>
      <c r="L5" s="177" t="s">
        <v>826</v>
      </c>
      <c r="M5" s="178" t="s">
        <v>13</v>
      </c>
      <c r="N5" s="179"/>
    </row>
    <row r="6" spans="1:14" s="183" customFormat="1" ht="28.5">
      <c r="A6" s="98"/>
      <c r="B6" s="98"/>
      <c r="C6" s="98"/>
      <c r="D6" s="85" t="s">
        <v>4</v>
      </c>
      <c r="E6" s="85" t="s">
        <v>5</v>
      </c>
      <c r="F6" s="85" t="s">
        <v>6</v>
      </c>
      <c r="G6" s="85" t="s">
        <v>8</v>
      </c>
      <c r="H6" s="85" t="s">
        <v>9</v>
      </c>
      <c r="I6" s="85" t="s">
        <v>10</v>
      </c>
      <c r="J6" s="85" t="s">
        <v>11</v>
      </c>
      <c r="K6" s="176"/>
      <c r="L6" s="180"/>
      <c r="M6" s="181" t="s">
        <v>66</v>
      </c>
      <c r="N6" s="207" t="s">
        <v>14</v>
      </c>
    </row>
    <row r="7" spans="1:14" s="54" customFormat="1">
      <c r="A7" s="51">
        <v>1</v>
      </c>
      <c r="B7" s="226" t="s">
        <v>1311</v>
      </c>
      <c r="C7" s="52" t="s">
        <v>16</v>
      </c>
      <c r="D7" s="53"/>
      <c r="E7" s="53"/>
      <c r="F7" s="53"/>
      <c r="G7" s="53"/>
      <c r="H7" s="53"/>
      <c r="I7" s="53" t="s">
        <v>30</v>
      </c>
      <c r="J7" s="53"/>
      <c r="K7" s="52">
        <v>7</v>
      </c>
      <c r="L7" s="226" t="s">
        <v>1312</v>
      </c>
      <c r="M7" s="282" t="s">
        <v>1313</v>
      </c>
      <c r="N7" s="52"/>
    </row>
    <row r="8" spans="1:14" s="54" customFormat="1">
      <c r="A8" s="51">
        <v>2</v>
      </c>
      <c r="B8" s="226" t="s">
        <v>1366</v>
      </c>
      <c r="C8" s="52" t="s">
        <v>16</v>
      </c>
      <c r="D8" s="53"/>
      <c r="E8" s="53"/>
      <c r="F8" s="53"/>
      <c r="G8" s="53" t="s">
        <v>30</v>
      </c>
      <c r="H8" s="53"/>
      <c r="I8" s="53"/>
      <c r="J8" s="53"/>
      <c r="K8" s="52">
        <v>2</v>
      </c>
      <c r="L8" s="226" t="s">
        <v>1367</v>
      </c>
      <c r="M8" s="282" t="s">
        <v>1368</v>
      </c>
      <c r="N8" s="52"/>
    </row>
    <row r="9" spans="1:14" s="54" customFormat="1">
      <c r="A9" s="51">
        <v>3</v>
      </c>
      <c r="B9" s="226" t="s">
        <v>1350</v>
      </c>
      <c r="C9" s="52" t="s">
        <v>16</v>
      </c>
      <c r="D9" s="53"/>
      <c r="E9" s="53"/>
      <c r="F9" s="53"/>
      <c r="G9" s="53"/>
      <c r="H9" s="53"/>
      <c r="I9" s="53" t="s">
        <v>30</v>
      </c>
      <c r="J9" s="53"/>
      <c r="K9" s="52">
        <v>15</v>
      </c>
      <c r="L9" s="226" t="s">
        <v>1351</v>
      </c>
      <c r="M9" s="282" t="s">
        <v>1352</v>
      </c>
      <c r="N9" s="52"/>
    </row>
    <row r="10" spans="1:14" s="54" customFormat="1">
      <c r="A10" s="51">
        <v>4</v>
      </c>
      <c r="B10" s="226" t="s">
        <v>1284</v>
      </c>
      <c r="C10" s="52" t="s">
        <v>16</v>
      </c>
      <c r="D10" s="53"/>
      <c r="E10" s="53"/>
      <c r="F10" s="53"/>
      <c r="G10" s="53" t="s">
        <v>30</v>
      </c>
      <c r="H10" s="53"/>
      <c r="I10" s="53"/>
      <c r="J10" s="53"/>
      <c r="K10" s="52">
        <v>7</v>
      </c>
      <c r="L10" s="226" t="s">
        <v>1285</v>
      </c>
      <c r="M10" s="282" t="s">
        <v>1286</v>
      </c>
      <c r="N10" s="52"/>
    </row>
    <row r="11" spans="1:14" s="54" customFormat="1">
      <c r="A11" s="51">
        <v>5</v>
      </c>
      <c r="B11" s="226" t="s">
        <v>1361</v>
      </c>
      <c r="C11" s="52" t="s">
        <v>16</v>
      </c>
      <c r="D11" s="53"/>
      <c r="E11" s="53"/>
      <c r="F11" s="53"/>
      <c r="G11" s="53"/>
      <c r="H11" s="53"/>
      <c r="I11" s="53" t="s">
        <v>30</v>
      </c>
      <c r="J11" s="53"/>
      <c r="K11" s="52">
        <v>34</v>
      </c>
      <c r="L11" s="226" t="s">
        <v>1242</v>
      </c>
      <c r="M11" s="282"/>
      <c r="N11" s="52"/>
    </row>
    <row r="12" spans="1:14" s="54" customFormat="1">
      <c r="A12" s="51">
        <v>6</v>
      </c>
      <c r="B12" s="226" t="s">
        <v>1358</v>
      </c>
      <c r="C12" s="52" t="s">
        <v>16</v>
      </c>
      <c r="D12" s="53"/>
      <c r="E12" s="53"/>
      <c r="F12" s="53"/>
      <c r="G12" s="53" t="s">
        <v>30</v>
      </c>
      <c r="H12" s="53"/>
      <c r="I12" s="53"/>
      <c r="J12" s="53"/>
      <c r="K12" s="52">
        <v>2</v>
      </c>
      <c r="L12" s="226" t="s">
        <v>1359</v>
      </c>
      <c r="M12" s="282" t="s">
        <v>1360</v>
      </c>
      <c r="N12" s="52"/>
    </row>
    <row r="13" spans="1:14" s="54" customFormat="1">
      <c r="A13" s="51">
        <v>7</v>
      </c>
      <c r="B13" s="226" t="s">
        <v>1379</v>
      </c>
      <c r="C13" s="52" t="s">
        <v>16</v>
      </c>
      <c r="D13" s="53"/>
      <c r="E13" s="53"/>
      <c r="F13" s="53"/>
      <c r="G13" s="53" t="s">
        <v>30</v>
      </c>
      <c r="H13" s="53"/>
      <c r="I13" s="53"/>
      <c r="J13" s="53"/>
      <c r="K13" s="52">
        <v>1</v>
      </c>
      <c r="L13" s="226" t="s">
        <v>1380</v>
      </c>
      <c r="M13" s="282" t="s">
        <v>1381</v>
      </c>
      <c r="N13" s="52"/>
    </row>
    <row r="14" spans="1:14" s="54" customFormat="1">
      <c r="A14" s="51">
        <v>8</v>
      </c>
      <c r="B14" s="226" t="s">
        <v>1391</v>
      </c>
      <c r="C14" s="52" t="s">
        <v>16</v>
      </c>
      <c r="D14" s="53"/>
      <c r="E14" s="53"/>
      <c r="F14" s="53"/>
      <c r="G14" s="53"/>
      <c r="H14" s="53"/>
      <c r="I14" s="53" t="s">
        <v>30</v>
      </c>
      <c r="J14" s="53"/>
      <c r="K14" s="52">
        <v>1</v>
      </c>
      <c r="L14" s="283" t="s">
        <v>1392</v>
      </c>
      <c r="M14" s="282" t="s">
        <v>1393</v>
      </c>
      <c r="N14" s="52"/>
    </row>
    <row r="15" spans="1:14" s="54" customFormat="1">
      <c r="A15" s="51">
        <v>9</v>
      </c>
      <c r="B15" s="226" t="s">
        <v>1335</v>
      </c>
      <c r="C15" s="52" t="s">
        <v>16</v>
      </c>
      <c r="D15" s="53"/>
      <c r="E15" s="53"/>
      <c r="F15" s="53"/>
      <c r="G15" s="53" t="s">
        <v>30</v>
      </c>
      <c r="H15" s="53"/>
      <c r="I15" s="53"/>
      <c r="J15" s="53"/>
      <c r="K15" s="52">
        <v>7</v>
      </c>
      <c r="L15" s="226" t="s">
        <v>1336</v>
      </c>
      <c r="M15" s="282" t="s">
        <v>1337</v>
      </c>
      <c r="N15" s="52"/>
    </row>
    <row r="16" spans="1:14" s="54" customFormat="1">
      <c r="A16" s="51">
        <v>10</v>
      </c>
      <c r="B16" s="226" t="s">
        <v>1272</v>
      </c>
      <c r="C16" s="52" t="s">
        <v>16</v>
      </c>
      <c r="D16" s="53"/>
      <c r="E16" s="53"/>
      <c r="F16" s="53"/>
      <c r="G16" s="53"/>
      <c r="H16" s="53"/>
      <c r="I16" s="53"/>
      <c r="J16" s="53" t="s">
        <v>30</v>
      </c>
      <c r="K16" s="52">
        <v>50</v>
      </c>
      <c r="L16" s="226" t="s">
        <v>1273</v>
      </c>
      <c r="M16" s="282" t="s">
        <v>1274</v>
      </c>
      <c r="N16" s="52"/>
    </row>
    <row r="17" spans="1:14" s="54" customFormat="1">
      <c r="A17" s="51">
        <v>11</v>
      </c>
      <c r="B17" s="226" t="s">
        <v>1249</v>
      </c>
      <c r="C17" s="52" t="s">
        <v>16</v>
      </c>
      <c r="D17" s="53" t="s">
        <v>30</v>
      </c>
      <c r="E17" s="53"/>
      <c r="F17" s="53"/>
      <c r="G17" s="53"/>
      <c r="H17" s="53" t="s">
        <v>30</v>
      </c>
      <c r="I17" s="53"/>
      <c r="J17" s="53"/>
      <c r="K17" s="52">
        <v>20</v>
      </c>
      <c r="L17" s="226" t="s">
        <v>1250</v>
      </c>
      <c r="M17" s="202"/>
      <c r="N17" s="52"/>
    </row>
    <row r="18" spans="1:14" s="54" customFormat="1">
      <c r="A18" s="51">
        <v>12</v>
      </c>
      <c r="B18" s="226" t="s">
        <v>1323</v>
      </c>
      <c r="C18" s="52" t="s">
        <v>16</v>
      </c>
      <c r="D18" s="53"/>
      <c r="E18" s="53"/>
      <c r="F18" s="53"/>
      <c r="G18" s="53"/>
      <c r="H18" s="53"/>
      <c r="I18" s="53" t="s">
        <v>30</v>
      </c>
      <c r="J18" s="53"/>
      <c r="K18" s="52">
        <v>30</v>
      </c>
      <c r="L18" s="226" t="s">
        <v>1324</v>
      </c>
      <c r="M18" s="282" t="s">
        <v>1325</v>
      </c>
      <c r="N18" s="52"/>
    </row>
    <row r="19" spans="1:14" s="54" customFormat="1">
      <c r="A19" s="51">
        <v>13</v>
      </c>
      <c r="B19" s="226" t="s">
        <v>1290</v>
      </c>
      <c r="C19" s="52" t="s">
        <v>16</v>
      </c>
      <c r="D19" s="53"/>
      <c r="E19" s="53"/>
      <c r="F19" s="53"/>
      <c r="G19" s="53" t="s">
        <v>30</v>
      </c>
      <c r="H19" s="53"/>
      <c r="I19" s="53"/>
      <c r="J19" s="53"/>
      <c r="K19" s="52">
        <v>3</v>
      </c>
      <c r="L19" s="226" t="s">
        <v>1291</v>
      </c>
      <c r="M19" s="282" t="s">
        <v>1292</v>
      </c>
      <c r="N19" s="52"/>
    </row>
    <row r="20" spans="1:14" s="54" customFormat="1">
      <c r="A20" s="51">
        <v>14</v>
      </c>
      <c r="B20" s="226" t="s">
        <v>1341</v>
      </c>
      <c r="C20" s="52" t="s">
        <v>16</v>
      </c>
      <c r="D20" s="53"/>
      <c r="E20" s="53"/>
      <c r="F20" s="53"/>
      <c r="G20" s="53" t="s">
        <v>30</v>
      </c>
      <c r="H20" s="53"/>
      <c r="I20" s="53"/>
      <c r="J20" s="53"/>
      <c r="K20" s="52">
        <v>10</v>
      </c>
      <c r="L20" s="226" t="s">
        <v>1342</v>
      </c>
      <c r="M20" s="282" t="s">
        <v>1343</v>
      </c>
      <c r="N20" s="52"/>
    </row>
    <row r="21" spans="1:14" s="54" customFormat="1">
      <c r="A21" s="51">
        <v>15</v>
      </c>
      <c r="B21" s="226" t="s">
        <v>1302</v>
      </c>
      <c r="C21" s="52" t="s">
        <v>16</v>
      </c>
      <c r="D21" s="53"/>
      <c r="E21" s="53"/>
      <c r="F21" s="53"/>
      <c r="G21" s="53"/>
      <c r="H21" s="53"/>
      <c r="I21" s="53" t="s">
        <v>30</v>
      </c>
      <c r="J21" s="53"/>
      <c r="K21" s="52">
        <v>30</v>
      </c>
      <c r="L21" s="226" t="s">
        <v>1303</v>
      </c>
      <c r="M21" s="282" t="s">
        <v>1304</v>
      </c>
      <c r="N21" s="52"/>
    </row>
    <row r="22" spans="1:14" s="54" customFormat="1">
      <c r="A22" s="51">
        <v>16</v>
      </c>
      <c r="B22" s="226" t="s">
        <v>1305</v>
      </c>
      <c r="C22" s="52" t="s">
        <v>16</v>
      </c>
      <c r="D22" s="53"/>
      <c r="E22" s="53"/>
      <c r="F22" s="53"/>
      <c r="G22" s="53"/>
      <c r="H22" s="53"/>
      <c r="I22" s="53" t="s">
        <v>30</v>
      </c>
      <c r="J22" s="53"/>
      <c r="K22" s="52">
        <v>2</v>
      </c>
      <c r="L22" s="226" t="s">
        <v>1306</v>
      </c>
      <c r="M22" s="282" t="s">
        <v>1307</v>
      </c>
      <c r="N22" s="52"/>
    </row>
    <row r="23" spans="1:14" s="54" customFormat="1">
      <c r="A23" s="51">
        <v>17</v>
      </c>
      <c r="B23" s="226" t="s">
        <v>1281</v>
      </c>
      <c r="C23" s="52" t="s">
        <v>16</v>
      </c>
      <c r="D23" s="53"/>
      <c r="E23" s="53"/>
      <c r="F23" s="53"/>
      <c r="G23" s="53" t="s">
        <v>30</v>
      </c>
      <c r="H23" s="53"/>
      <c r="I23" s="53"/>
      <c r="J23" s="53"/>
      <c r="K23" s="52">
        <v>30</v>
      </c>
      <c r="L23" s="226" t="s">
        <v>1282</v>
      </c>
      <c r="M23" s="282" t="s">
        <v>1283</v>
      </c>
      <c r="N23" s="52"/>
    </row>
    <row r="24" spans="1:14" s="54" customFormat="1">
      <c r="A24" s="51">
        <v>18</v>
      </c>
      <c r="B24" s="226" t="s">
        <v>1299</v>
      </c>
      <c r="C24" s="52" t="s">
        <v>16</v>
      </c>
      <c r="D24" s="53"/>
      <c r="E24" s="53"/>
      <c r="F24" s="53"/>
      <c r="G24" s="53" t="s">
        <v>30</v>
      </c>
      <c r="H24" s="53"/>
      <c r="I24" s="53"/>
      <c r="J24" s="53"/>
      <c r="K24" s="52">
        <v>1</v>
      </c>
      <c r="L24" s="226" t="s">
        <v>1300</v>
      </c>
      <c r="M24" s="282" t="s">
        <v>1301</v>
      </c>
      <c r="N24" s="52"/>
    </row>
    <row r="25" spans="1:14" s="54" customFormat="1">
      <c r="A25" s="51">
        <v>19</v>
      </c>
      <c r="B25" s="226" t="s">
        <v>1244</v>
      </c>
      <c r="C25" s="52" t="s">
        <v>16</v>
      </c>
      <c r="D25" s="53" t="s">
        <v>30</v>
      </c>
      <c r="E25" s="53"/>
      <c r="F25" s="53"/>
      <c r="G25" s="53"/>
      <c r="H25" s="53" t="s">
        <v>30</v>
      </c>
      <c r="I25" s="53"/>
      <c r="J25" s="53"/>
      <c r="K25" s="52">
        <v>30</v>
      </c>
      <c r="L25" s="226" t="s">
        <v>1242</v>
      </c>
      <c r="M25" s="202"/>
      <c r="N25" s="52"/>
    </row>
    <row r="26" spans="1:14" s="54" customFormat="1">
      <c r="A26" s="51">
        <v>20</v>
      </c>
      <c r="B26" s="226" t="s">
        <v>1266</v>
      </c>
      <c r="C26" s="52" t="s">
        <v>16</v>
      </c>
      <c r="D26" s="53" t="s">
        <v>30</v>
      </c>
      <c r="E26" s="53"/>
      <c r="F26" s="53"/>
      <c r="G26" s="53"/>
      <c r="H26" s="53"/>
      <c r="I26" s="53"/>
      <c r="J26" s="53" t="s">
        <v>30</v>
      </c>
      <c r="K26" s="52">
        <v>36</v>
      </c>
      <c r="L26" s="226" t="s">
        <v>1267</v>
      </c>
      <c r="M26" s="282" t="s">
        <v>1268</v>
      </c>
      <c r="N26" s="52"/>
    </row>
    <row r="27" spans="1:14" s="54" customFormat="1">
      <c r="A27" s="51">
        <v>21</v>
      </c>
      <c r="B27" s="226" t="s">
        <v>1243</v>
      </c>
      <c r="C27" s="52" t="s">
        <v>16</v>
      </c>
      <c r="D27" s="53"/>
      <c r="E27" s="53" t="s">
        <v>30</v>
      </c>
      <c r="F27" s="53"/>
      <c r="G27" s="53"/>
      <c r="H27" s="53" t="s">
        <v>30</v>
      </c>
      <c r="I27" s="53"/>
      <c r="J27" s="53"/>
      <c r="K27" s="52">
        <v>35</v>
      </c>
      <c r="L27" s="226" t="s">
        <v>1242</v>
      </c>
      <c r="M27" s="202"/>
      <c r="N27" s="52"/>
    </row>
    <row r="28" spans="1:14" s="54" customFormat="1">
      <c r="A28" s="51">
        <v>22</v>
      </c>
      <c r="B28" s="226" t="s">
        <v>1251</v>
      </c>
      <c r="C28" s="52" t="s">
        <v>16</v>
      </c>
      <c r="D28" s="53"/>
      <c r="E28" s="53"/>
      <c r="F28" s="53"/>
      <c r="G28" s="53"/>
      <c r="H28" s="53" t="s">
        <v>30</v>
      </c>
      <c r="I28" s="53"/>
      <c r="J28" s="53"/>
      <c r="K28" s="52">
        <v>31</v>
      </c>
      <c r="L28" s="226" t="s">
        <v>1252</v>
      </c>
      <c r="M28" s="282" t="s">
        <v>1253</v>
      </c>
      <c r="N28" s="52"/>
    </row>
    <row r="29" spans="1:14" s="54" customFormat="1">
      <c r="A29" s="51">
        <v>23</v>
      </c>
      <c r="B29" s="226" t="s">
        <v>1394</v>
      </c>
      <c r="C29" s="52" t="s">
        <v>16</v>
      </c>
      <c r="D29" s="53"/>
      <c r="E29" s="53"/>
      <c r="F29" s="53"/>
      <c r="G29" s="53" t="s">
        <v>30</v>
      </c>
      <c r="H29" s="53"/>
      <c r="I29" s="53"/>
      <c r="J29" s="53"/>
      <c r="K29" s="52">
        <v>10</v>
      </c>
      <c r="L29" s="226" t="s">
        <v>1395</v>
      </c>
      <c r="M29" s="282" t="s">
        <v>1396</v>
      </c>
      <c r="N29" s="52"/>
    </row>
    <row r="30" spans="1:14" s="54" customFormat="1">
      <c r="A30" s="51">
        <v>24</v>
      </c>
      <c r="B30" s="226" t="s">
        <v>1287</v>
      </c>
      <c r="C30" s="52" t="s">
        <v>16</v>
      </c>
      <c r="D30" s="53"/>
      <c r="E30" s="53"/>
      <c r="F30" s="53"/>
      <c r="G30" s="53" t="s">
        <v>30</v>
      </c>
      <c r="H30" s="53"/>
      <c r="I30" s="53"/>
      <c r="J30" s="53"/>
      <c r="K30" s="52">
        <v>28</v>
      </c>
      <c r="L30" s="226" t="s">
        <v>1288</v>
      </c>
      <c r="M30" s="282" t="s">
        <v>1289</v>
      </c>
      <c r="N30" s="52"/>
    </row>
    <row r="31" spans="1:14" s="54" customFormat="1">
      <c r="A31" s="51">
        <v>25</v>
      </c>
      <c r="B31" s="226" t="s">
        <v>1296</v>
      </c>
      <c r="C31" s="52" t="s">
        <v>16</v>
      </c>
      <c r="D31" s="53"/>
      <c r="E31" s="53"/>
      <c r="F31" s="53"/>
      <c r="G31" s="53" t="s">
        <v>30</v>
      </c>
      <c r="H31" s="53"/>
      <c r="I31" s="53"/>
      <c r="J31" s="53"/>
      <c r="K31" s="52">
        <v>20</v>
      </c>
      <c r="L31" s="226" t="s">
        <v>1297</v>
      </c>
      <c r="M31" s="282" t="s">
        <v>1298</v>
      </c>
      <c r="N31" s="52"/>
    </row>
    <row r="32" spans="1:14" s="54" customFormat="1">
      <c r="A32" s="51">
        <v>26</v>
      </c>
      <c r="B32" s="226" t="s">
        <v>1332</v>
      </c>
      <c r="C32" s="52" t="s">
        <v>16</v>
      </c>
      <c r="D32" s="53"/>
      <c r="E32" s="53"/>
      <c r="F32" s="53"/>
      <c r="G32" s="53"/>
      <c r="H32" s="53"/>
      <c r="I32" s="53" t="s">
        <v>30</v>
      </c>
      <c r="J32" s="53"/>
      <c r="K32" s="52">
        <v>19</v>
      </c>
      <c r="L32" s="226" t="s">
        <v>1333</v>
      </c>
      <c r="M32" s="282" t="s">
        <v>1334</v>
      </c>
      <c r="N32" s="52"/>
    </row>
    <row r="33" spans="1:14" s="54" customFormat="1">
      <c r="A33" s="51">
        <v>27</v>
      </c>
      <c r="B33" s="226" t="s">
        <v>1278</v>
      </c>
      <c r="C33" s="52" t="s">
        <v>16</v>
      </c>
      <c r="D33" s="53"/>
      <c r="E33" s="53"/>
      <c r="F33" s="53"/>
      <c r="G33" s="53"/>
      <c r="H33" s="53" t="s">
        <v>30</v>
      </c>
      <c r="I33" s="53"/>
      <c r="J33" s="53"/>
      <c r="K33" s="52">
        <v>45</v>
      </c>
      <c r="L33" s="226" t="s">
        <v>1279</v>
      </c>
      <c r="M33" s="282" t="s">
        <v>1280</v>
      </c>
      <c r="N33" s="52"/>
    </row>
    <row r="34" spans="1:14" s="54" customFormat="1">
      <c r="A34" s="51">
        <v>28</v>
      </c>
      <c r="B34" s="226" t="s">
        <v>1382</v>
      </c>
      <c r="C34" s="52" t="s">
        <v>16</v>
      </c>
      <c r="D34" s="53"/>
      <c r="E34" s="53"/>
      <c r="F34" s="53"/>
      <c r="G34" s="53"/>
      <c r="H34" s="53"/>
      <c r="I34" s="53" t="s">
        <v>30</v>
      </c>
      <c r="J34" s="53"/>
      <c r="K34" s="52">
        <v>1</v>
      </c>
      <c r="L34" s="226" t="s">
        <v>1383</v>
      </c>
      <c r="M34" s="282" t="s">
        <v>1384</v>
      </c>
      <c r="N34" s="52"/>
    </row>
    <row r="35" spans="1:14" s="54" customFormat="1">
      <c r="A35" s="51">
        <v>29</v>
      </c>
      <c r="B35" s="226" t="s">
        <v>1362</v>
      </c>
      <c r="C35" s="52" t="s">
        <v>16</v>
      </c>
      <c r="D35" s="53"/>
      <c r="E35" s="53"/>
      <c r="F35" s="53"/>
      <c r="G35" s="53" t="s">
        <v>30</v>
      </c>
      <c r="H35" s="53"/>
      <c r="I35" s="53"/>
      <c r="J35" s="53"/>
      <c r="K35" s="52">
        <v>2</v>
      </c>
      <c r="L35" s="226" t="s">
        <v>1242</v>
      </c>
      <c r="M35" s="282"/>
      <c r="N35" s="52"/>
    </row>
    <row r="36" spans="1:14" s="54" customFormat="1">
      <c r="A36" s="51">
        <v>30</v>
      </c>
      <c r="B36" s="226" t="s">
        <v>1356</v>
      </c>
      <c r="C36" s="52" t="s">
        <v>16</v>
      </c>
      <c r="D36" s="53"/>
      <c r="E36" s="53"/>
      <c r="F36" s="53"/>
      <c r="G36" s="53"/>
      <c r="H36" s="53"/>
      <c r="I36" s="53" t="s">
        <v>30</v>
      </c>
      <c r="J36" s="53"/>
      <c r="K36" s="52">
        <v>7</v>
      </c>
      <c r="L36" s="226" t="s">
        <v>1357</v>
      </c>
      <c r="M36" s="282" t="s">
        <v>1352</v>
      </c>
      <c r="N36" s="52"/>
    </row>
    <row r="37" spans="1:14" s="54" customFormat="1">
      <c r="A37" s="51">
        <v>31</v>
      </c>
      <c r="B37" s="226" t="s">
        <v>1245</v>
      </c>
      <c r="C37" s="52" t="s">
        <v>16</v>
      </c>
      <c r="D37" s="53" t="s">
        <v>30</v>
      </c>
      <c r="E37" s="53"/>
      <c r="F37" s="53"/>
      <c r="G37" s="53"/>
      <c r="H37" s="53" t="s">
        <v>30</v>
      </c>
      <c r="I37" s="53"/>
      <c r="J37" s="53"/>
      <c r="K37" s="52">
        <v>42</v>
      </c>
      <c r="L37" s="226" t="s">
        <v>1242</v>
      </c>
      <c r="M37" s="282" t="s">
        <v>1246</v>
      </c>
      <c r="N37" s="52"/>
    </row>
    <row r="38" spans="1:14" s="54" customFormat="1">
      <c r="A38" s="51">
        <v>32</v>
      </c>
      <c r="B38" s="226" t="s">
        <v>1320</v>
      </c>
      <c r="C38" s="52" t="s">
        <v>16</v>
      </c>
      <c r="D38" s="53"/>
      <c r="E38" s="53"/>
      <c r="F38" s="53"/>
      <c r="G38" s="53" t="s">
        <v>30</v>
      </c>
      <c r="H38" s="53"/>
      <c r="I38" s="53"/>
      <c r="J38" s="53"/>
      <c r="K38" s="52">
        <v>2</v>
      </c>
      <c r="L38" s="226" t="s">
        <v>1321</v>
      </c>
      <c r="M38" s="282" t="s">
        <v>1322</v>
      </c>
      <c r="N38" s="52"/>
    </row>
    <row r="39" spans="1:14" s="54" customFormat="1">
      <c r="A39" s="51">
        <v>33</v>
      </c>
      <c r="B39" s="226" t="s">
        <v>1314</v>
      </c>
      <c r="C39" s="52" t="s">
        <v>16</v>
      </c>
      <c r="D39" s="53"/>
      <c r="E39" s="53"/>
      <c r="F39" s="53"/>
      <c r="G39" s="53"/>
      <c r="H39" s="53"/>
      <c r="I39" s="53" t="s">
        <v>30</v>
      </c>
      <c r="J39" s="53"/>
      <c r="K39" s="52">
        <v>11</v>
      </c>
      <c r="L39" s="226" t="s">
        <v>1315</v>
      </c>
      <c r="M39" s="282" t="s">
        <v>1316</v>
      </c>
      <c r="N39" s="52"/>
    </row>
    <row r="40" spans="1:14" s="54" customFormat="1">
      <c r="A40" s="51">
        <v>34</v>
      </c>
      <c r="B40" s="226" t="s">
        <v>1269</v>
      </c>
      <c r="C40" s="52" t="s">
        <v>16</v>
      </c>
      <c r="D40" s="53" t="s">
        <v>30</v>
      </c>
      <c r="E40" s="53"/>
      <c r="F40" s="53"/>
      <c r="G40" s="53"/>
      <c r="H40" s="53" t="s">
        <v>30</v>
      </c>
      <c r="I40" s="53"/>
      <c r="J40" s="53"/>
      <c r="K40" s="52">
        <v>35</v>
      </c>
      <c r="L40" s="226" t="s">
        <v>1270</v>
      </c>
      <c r="M40" s="282" t="s">
        <v>1271</v>
      </c>
      <c r="N40" s="52"/>
    </row>
    <row r="41" spans="1:14" s="54" customFormat="1">
      <c r="A41" s="51">
        <v>35</v>
      </c>
      <c r="B41" s="226" t="s">
        <v>1329</v>
      </c>
      <c r="C41" s="52" t="s">
        <v>16</v>
      </c>
      <c r="D41" s="53"/>
      <c r="E41" s="53"/>
      <c r="F41" s="53"/>
      <c r="G41" s="53" t="s">
        <v>30</v>
      </c>
      <c r="H41" s="53"/>
      <c r="I41" s="53"/>
      <c r="J41" s="53"/>
      <c r="K41" s="52">
        <v>1</v>
      </c>
      <c r="L41" s="226" t="s">
        <v>1330</v>
      </c>
      <c r="M41" s="282" t="s">
        <v>1331</v>
      </c>
      <c r="N41" s="52"/>
    </row>
    <row r="42" spans="1:14" s="54" customFormat="1">
      <c r="A42" s="51">
        <v>36</v>
      </c>
      <c r="B42" s="226" t="s">
        <v>1363</v>
      </c>
      <c r="C42" s="52" t="s">
        <v>16</v>
      </c>
      <c r="D42" s="53"/>
      <c r="E42" s="53"/>
      <c r="F42" s="53"/>
      <c r="G42" s="53"/>
      <c r="H42" s="53"/>
      <c r="I42" s="53" t="s">
        <v>30</v>
      </c>
      <c r="J42" s="53"/>
      <c r="K42" s="52">
        <v>3</v>
      </c>
      <c r="L42" s="226" t="s">
        <v>1364</v>
      </c>
      <c r="M42" s="282" t="s">
        <v>1365</v>
      </c>
      <c r="N42" s="52"/>
    </row>
    <row r="43" spans="1:14" s="54" customFormat="1">
      <c r="A43" s="51">
        <v>37</v>
      </c>
      <c r="B43" s="226" t="s">
        <v>1317</v>
      </c>
      <c r="C43" s="52" t="s">
        <v>16</v>
      </c>
      <c r="D43" s="53"/>
      <c r="E43" s="53"/>
      <c r="F43" s="53"/>
      <c r="G43" s="53" t="s">
        <v>30</v>
      </c>
      <c r="H43" s="53"/>
      <c r="I43" s="53"/>
      <c r="J43" s="53"/>
      <c r="K43" s="52">
        <v>1</v>
      </c>
      <c r="L43" s="226" t="s">
        <v>1318</v>
      </c>
      <c r="M43" s="282" t="s">
        <v>1319</v>
      </c>
      <c r="N43" s="52"/>
    </row>
    <row r="44" spans="1:14" s="54" customFormat="1">
      <c r="A44" s="51">
        <v>38</v>
      </c>
      <c r="B44" s="226" t="s">
        <v>1326</v>
      </c>
      <c r="C44" s="52" t="s">
        <v>16</v>
      </c>
      <c r="D44" s="53"/>
      <c r="E44" s="53"/>
      <c r="F44" s="53"/>
      <c r="G44" s="53" t="s">
        <v>30</v>
      </c>
      <c r="H44" s="53"/>
      <c r="I44" s="53"/>
      <c r="J44" s="53"/>
      <c r="K44" s="52">
        <v>2</v>
      </c>
      <c r="L44" s="226" t="s">
        <v>1327</v>
      </c>
      <c r="M44" s="282" t="s">
        <v>1328</v>
      </c>
      <c r="N44" s="52"/>
    </row>
    <row r="45" spans="1:14" s="54" customFormat="1">
      <c r="A45" s="51">
        <v>39</v>
      </c>
      <c r="B45" s="226" t="s">
        <v>1353</v>
      </c>
      <c r="C45" s="52" t="s">
        <v>16</v>
      </c>
      <c r="D45" s="53"/>
      <c r="E45" s="53"/>
      <c r="F45" s="53"/>
      <c r="G45" s="53" t="s">
        <v>30</v>
      </c>
      <c r="H45" s="53"/>
      <c r="I45" s="53"/>
      <c r="J45" s="53"/>
      <c r="K45" s="52">
        <v>2</v>
      </c>
      <c r="L45" s="226" t="s">
        <v>1354</v>
      </c>
      <c r="M45" s="282" t="s">
        <v>1355</v>
      </c>
      <c r="N45" s="52"/>
    </row>
    <row r="46" spans="1:14" s="54" customFormat="1">
      <c r="A46" s="51">
        <v>40</v>
      </c>
      <c r="B46" s="226" t="s">
        <v>1257</v>
      </c>
      <c r="C46" s="52" t="s">
        <v>16</v>
      </c>
      <c r="D46" s="53" t="s">
        <v>30</v>
      </c>
      <c r="E46" s="53"/>
      <c r="F46" s="53"/>
      <c r="G46" s="53"/>
      <c r="H46" s="53" t="s">
        <v>30</v>
      </c>
      <c r="I46" s="53"/>
      <c r="J46" s="53"/>
      <c r="K46" s="52">
        <v>25</v>
      </c>
      <c r="L46" s="226" t="s">
        <v>1242</v>
      </c>
      <c r="M46" s="282" t="s">
        <v>1258</v>
      </c>
      <c r="N46" s="226" t="s">
        <v>1259</v>
      </c>
    </row>
    <row r="47" spans="1:14" s="54" customFormat="1">
      <c r="A47" s="51">
        <v>41</v>
      </c>
      <c r="B47" s="226" t="s">
        <v>1347</v>
      </c>
      <c r="C47" s="52" t="s">
        <v>16</v>
      </c>
      <c r="D47" s="53"/>
      <c r="E47" s="53"/>
      <c r="F47" s="53"/>
      <c r="G47" s="53" t="s">
        <v>30</v>
      </c>
      <c r="H47" s="53"/>
      <c r="I47" s="53"/>
      <c r="J47" s="53"/>
      <c r="K47" s="52">
        <v>16</v>
      </c>
      <c r="L47" s="226" t="s">
        <v>1348</v>
      </c>
      <c r="M47" s="282" t="s">
        <v>1349</v>
      </c>
      <c r="N47" s="52"/>
    </row>
    <row r="48" spans="1:14" s="54" customFormat="1">
      <c r="A48" s="51">
        <v>42</v>
      </c>
      <c r="B48" s="226" t="s">
        <v>1377</v>
      </c>
      <c r="C48" s="52" t="s">
        <v>16</v>
      </c>
      <c r="D48" s="53"/>
      <c r="E48" s="53"/>
      <c r="F48" s="53"/>
      <c r="G48" s="53" t="s">
        <v>30</v>
      </c>
      <c r="H48" s="53"/>
      <c r="I48" s="53"/>
      <c r="J48" s="53"/>
      <c r="K48" s="52">
        <v>7</v>
      </c>
      <c r="L48" s="226" t="s">
        <v>1242</v>
      </c>
      <c r="M48" s="282" t="s">
        <v>1378</v>
      </c>
      <c r="N48" s="52"/>
    </row>
    <row r="49" spans="1:14" s="54" customFormat="1">
      <c r="A49" s="51">
        <v>43</v>
      </c>
      <c r="B49" s="226" t="s">
        <v>1338</v>
      </c>
      <c r="C49" s="52" t="s">
        <v>16</v>
      </c>
      <c r="D49" s="53"/>
      <c r="E49" s="53"/>
      <c r="F49" s="53"/>
      <c r="G49" s="53" t="s">
        <v>30</v>
      </c>
      <c r="H49" s="53"/>
      <c r="I49" s="53"/>
      <c r="J49" s="53"/>
      <c r="K49" s="52">
        <v>1</v>
      </c>
      <c r="L49" s="226" t="s">
        <v>1339</v>
      </c>
      <c r="M49" s="282" t="s">
        <v>1340</v>
      </c>
      <c r="N49" s="52"/>
    </row>
    <row r="50" spans="1:14" s="54" customFormat="1">
      <c r="A50" s="51">
        <v>44</v>
      </c>
      <c r="B50" s="226" t="s">
        <v>1388</v>
      </c>
      <c r="C50" s="52" t="s">
        <v>16</v>
      </c>
      <c r="D50" s="53"/>
      <c r="E50" s="53"/>
      <c r="F50" s="53"/>
      <c r="G50" s="53"/>
      <c r="H50" s="53"/>
      <c r="I50" s="53" t="s">
        <v>30</v>
      </c>
      <c r="J50" s="53"/>
      <c r="K50" s="52">
        <v>30</v>
      </c>
      <c r="L50" s="226" t="s">
        <v>1389</v>
      </c>
      <c r="M50" s="282" t="s">
        <v>1390</v>
      </c>
      <c r="N50" s="52"/>
    </row>
    <row r="51" spans="1:14" s="54" customFormat="1">
      <c r="A51" s="51">
        <v>45</v>
      </c>
      <c r="B51" s="226" t="s">
        <v>1371</v>
      </c>
      <c r="C51" s="52" t="s">
        <v>16</v>
      </c>
      <c r="D51" s="53"/>
      <c r="E51" s="53"/>
      <c r="F51" s="53"/>
      <c r="G51" s="53" t="s">
        <v>30</v>
      </c>
      <c r="H51" s="53"/>
      <c r="I51" s="53"/>
      <c r="J51" s="53"/>
      <c r="K51" s="52">
        <v>15</v>
      </c>
      <c r="L51" s="226" t="s">
        <v>1372</v>
      </c>
      <c r="M51" s="282" t="s">
        <v>1373</v>
      </c>
      <c r="N51" s="52"/>
    </row>
    <row r="52" spans="1:14" s="54" customFormat="1">
      <c r="A52" s="51">
        <v>46</v>
      </c>
      <c r="B52" s="226" t="s">
        <v>1254</v>
      </c>
      <c r="C52" s="52" t="s">
        <v>16</v>
      </c>
      <c r="D52" s="53" t="s">
        <v>30</v>
      </c>
      <c r="E52" s="53"/>
      <c r="F52" s="53"/>
      <c r="G52" s="53"/>
      <c r="H52" s="53" t="s">
        <v>30</v>
      </c>
      <c r="I52" s="53"/>
      <c r="J52" s="53"/>
      <c r="K52" s="52">
        <v>36</v>
      </c>
      <c r="L52" s="226" t="s">
        <v>1255</v>
      </c>
      <c r="M52" s="282" t="s">
        <v>1256</v>
      </c>
      <c r="N52" s="52"/>
    </row>
    <row r="53" spans="1:14" s="54" customFormat="1">
      <c r="A53" s="51">
        <v>47</v>
      </c>
      <c r="B53" s="226" t="s">
        <v>1260</v>
      </c>
      <c r="C53" s="52" t="s">
        <v>16</v>
      </c>
      <c r="D53" s="53" t="s">
        <v>30</v>
      </c>
      <c r="E53" s="53"/>
      <c r="F53" s="53"/>
      <c r="G53" s="53"/>
      <c r="H53" s="53"/>
      <c r="I53" s="53"/>
      <c r="J53" s="53" t="s">
        <v>30</v>
      </c>
      <c r="K53" s="52">
        <v>40</v>
      </c>
      <c r="L53" s="226" t="s">
        <v>1261</v>
      </c>
      <c r="M53" s="282" t="s">
        <v>1262</v>
      </c>
      <c r="N53" s="52"/>
    </row>
    <row r="54" spans="1:14" s="54" customFormat="1">
      <c r="A54" s="51">
        <v>48</v>
      </c>
      <c r="B54" s="226" t="s">
        <v>1293</v>
      </c>
      <c r="C54" s="52" t="s">
        <v>16</v>
      </c>
      <c r="D54" s="53"/>
      <c r="E54" s="53"/>
      <c r="F54" s="53"/>
      <c r="G54" s="53"/>
      <c r="H54" s="53"/>
      <c r="I54" s="53"/>
      <c r="J54" s="53" t="s">
        <v>30</v>
      </c>
      <c r="K54" s="52">
        <v>20</v>
      </c>
      <c r="L54" s="226" t="s">
        <v>1294</v>
      </c>
      <c r="M54" s="282" t="s">
        <v>1295</v>
      </c>
      <c r="N54" s="52"/>
    </row>
    <row r="55" spans="1:14" s="54" customFormat="1">
      <c r="A55" s="51">
        <v>49</v>
      </c>
      <c r="B55" s="226" t="s">
        <v>1497</v>
      </c>
      <c r="C55" s="52" t="s">
        <v>16</v>
      </c>
      <c r="D55" s="53" t="s">
        <v>30</v>
      </c>
      <c r="E55" s="53"/>
      <c r="F55" s="53"/>
      <c r="G55" s="53"/>
      <c r="H55" s="53" t="s">
        <v>30</v>
      </c>
      <c r="I55" s="53"/>
      <c r="J55" s="53"/>
      <c r="K55" s="52">
        <v>15</v>
      </c>
      <c r="L55" s="226" t="s">
        <v>1248</v>
      </c>
      <c r="M55" s="202"/>
      <c r="N55" s="52"/>
    </row>
    <row r="56" spans="1:14" s="54" customFormat="1">
      <c r="A56" s="51">
        <v>50</v>
      </c>
      <c r="B56" s="226" t="s">
        <v>1275</v>
      </c>
      <c r="C56" s="52" t="s">
        <v>16</v>
      </c>
      <c r="D56" s="53" t="s">
        <v>30</v>
      </c>
      <c r="E56" s="53"/>
      <c r="F56" s="53"/>
      <c r="G56" s="53"/>
      <c r="H56" s="53" t="s">
        <v>30</v>
      </c>
      <c r="I56" s="53"/>
      <c r="J56" s="53"/>
      <c r="K56" s="52">
        <v>45</v>
      </c>
      <c r="L56" s="226" t="s">
        <v>1276</v>
      </c>
      <c r="M56" s="282" t="s">
        <v>1277</v>
      </c>
      <c r="N56" s="52"/>
    </row>
    <row r="57" spans="1:14" s="54" customFormat="1">
      <c r="A57" s="51">
        <v>51</v>
      </c>
      <c r="B57" s="226" t="s">
        <v>1241</v>
      </c>
      <c r="C57" s="52" t="s">
        <v>16</v>
      </c>
      <c r="D57" s="53"/>
      <c r="E57" s="53" t="s">
        <v>30</v>
      </c>
      <c r="F57" s="53"/>
      <c r="G57" s="53"/>
      <c r="H57" s="53" t="s">
        <v>30</v>
      </c>
      <c r="I57" s="53"/>
      <c r="J57" s="53"/>
      <c r="K57" s="52">
        <v>40</v>
      </c>
      <c r="L57" s="226" t="s">
        <v>1242</v>
      </c>
      <c r="M57" s="202"/>
      <c r="N57" s="52"/>
    </row>
    <row r="58" spans="1:14" s="54" customFormat="1">
      <c r="A58" s="51">
        <v>52</v>
      </c>
      <c r="B58" s="226" t="s">
        <v>1344</v>
      </c>
      <c r="C58" s="52" t="s">
        <v>16</v>
      </c>
      <c r="D58" s="53"/>
      <c r="E58" s="53"/>
      <c r="F58" s="53"/>
      <c r="G58" s="53" t="s">
        <v>30</v>
      </c>
      <c r="H58" s="53"/>
      <c r="I58" s="53"/>
      <c r="J58" s="53"/>
      <c r="K58" s="52">
        <v>2</v>
      </c>
      <c r="L58" s="226" t="s">
        <v>1345</v>
      </c>
      <c r="M58" s="282" t="s">
        <v>1346</v>
      </c>
      <c r="N58" s="52"/>
    </row>
    <row r="59" spans="1:14" s="54" customFormat="1">
      <c r="A59" s="51">
        <v>53</v>
      </c>
      <c r="B59" s="226" t="s">
        <v>1385</v>
      </c>
      <c r="C59" s="52" t="s">
        <v>16</v>
      </c>
      <c r="D59" s="53"/>
      <c r="E59" s="53"/>
      <c r="F59" s="53"/>
      <c r="G59" s="53"/>
      <c r="H59" s="53"/>
      <c r="I59" s="53" t="s">
        <v>30</v>
      </c>
      <c r="J59" s="53"/>
      <c r="K59" s="52">
        <v>15</v>
      </c>
      <c r="L59" s="226" t="s">
        <v>1386</v>
      </c>
      <c r="M59" s="282" t="s">
        <v>1387</v>
      </c>
      <c r="N59" s="52"/>
    </row>
    <row r="60" spans="1:14" s="54" customFormat="1">
      <c r="A60" s="51">
        <v>54</v>
      </c>
      <c r="B60" s="226" t="s">
        <v>1374</v>
      </c>
      <c r="C60" s="52" t="s">
        <v>16</v>
      </c>
      <c r="D60" s="53"/>
      <c r="E60" s="53"/>
      <c r="F60" s="53"/>
      <c r="G60" s="53" t="s">
        <v>30</v>
      </c>
      <c r="H60" s="53"/>
      <c r="I60" s="53"/>
      <c r="J60" s="53"/>
      <c r="K60" s="52">
        <v>3</v>
      </c>
      <c r="L60" s="226" t="s">
        <v>1375</v>
      </c>
      <c r="M60" s="282" t="s">
        <v>1376</v>
      </c>
      <c r="N60" s="52"/>
    </row>
    <row r="61" spans="1:14" s="54" customFormat="1">
      <c r="A61" s="51">
        <v>55</v>
      </c>
      <c r="B61" s="226" t="s">
        <v>1263</v>
      </c>
      <c r="C61" s="52" t="s">
        <v>16</v>
      </c>
      <c r="D61" s="53" t="s">
        <v>30</v>
      </c>
      <c r="E61" s="53"/>
      <c r="F61" s="53"/>
      <c r="G61" s="53"/>
      <c r="H61" s="53"/>
      <c r="I61" s="53"/>
      <c r="J61" s="53" t="s">
        <v>30</v>
      </c>
      <c r="K61" s="52">
        <v>35</v>
      </c>
      <c r="L61" s="226" t="s">
        <v>1264</v>
      </c>
      <c r="M61" s="282" t="s">
        <v>1265</v>
      </c>
      <c r="N61" s="52"/>
    </row>
    <row r="62" spans="1:14" s="54" customFormat="1">
      <c r="A62" s="51">
        <v>56</v>
      </c>
      <c r="B62" s="226" t="s">
        <v>1247</v>
      </c>
      <c r="C62" s="52" t="s">
        <v>16</v>
      </c>
      <c r="D62" s="53" t="s">
        <v>30</v>
      </c>
      <c r="E62" s="53"/>
      <c r="F62" s="53"/>
      <c r="G62" s="53"/>
      <c r="H62" s="53" t="s">
        <v>30</v>
      </c>
      <c r="I62" s="53"/>
      <c r="J62" s="53"/>
      <c r="K62" s="52">
        <v>30</v>
      </c>
      <c r="L62" s="226" t="s">
        <v>1242</v>
      </c>
      <c r="M62" s="202"/>
      <c r="N62" s="52"/>
    </row>
    <row r="63" spans="1:14" s="54" customFormat="1">
      <c r="A63" s="51">
        <v>57</v>
      </c>
      <c r="B63" s="226" t="s">
        <v>1308</v>
      </c>
      <c r="C63" s="52" t="s">
        <v>16</v>
      </c>
      <c r="D63" s="53"/>
      <c r="E63" s="53"/>
      <c r="F63" s="53"/>
      <c r="G63" s="53" t="s">
        <v>30</v>
      </c>
      <c r="H63" s="53"/>
      <c r="I63" s="53"/>
      <c r="J63" s="53"/>
      <c r="K63" s="52">
        <v>10</v>
      </c>
      <c r="L63" s="226" t="s">
        <v>1309</v>
      </c>
      <c r="M63" s="282" t="s">
        <v>1310</v>
      </c>
      <c r="N63" s="52"/>
    </row>
    <row r="64" spans="1:14" s="54" customFormat="1">
      <c r="A64" s="51">
        <v>58</v>
      </c>
      <c r="B64" s="226" t="s">
        <v>1369</v>
      </c>
      <c r="C64" s="52" t="s">
        <v>16</v>
      </c>
      <c r="D64" s="53"/>
      <c r="E64" s="53"/>
      <c r="F64" s="53"/>
      <c r="G64" s="53" t="s">
        <v>30</v>
      </c>
      <c r="H64" s="53"/>
      <c r="I64" s="53"/>
      <c r="J64" s="53"/>
      <c r="K64" s="52">
        <v>10</v>
      </c>
      <c r="L64" s="226" t="s">
        <v>1370</v>
      </c>
      <c r="M64" s="282" t="s">
        <v>1368</v>
      </c>
      <c r="N64" s="52"/>
    </row>
    <row r="65" spans="1:13" s="54" customFormat="1">
      <c r="A65" s="64"/>
      <c r="B65" s="186"/>
      <c r="C65" s="186"/>
      <c r="D65" s="187"/>
      <c r="E65" s="187"/>
      <c r="F65" s="187"/>
      <c r="G65" s="187"/>
      <c r="H65" s="187"/>
      <c r="I65" s="187"/>
      <c r="J65" s="187"/>
      <c r="K65" s="186"/>
      <c r="L65" s="186"/>
      <c r="M65" s="266"/>
    </row>
    <row r="66" spans="1:13">
      <c r="B66" s="230" t="s">
        <v>29</v>
      </c>
      <c r="C66" s="230">
        <f t="shared" ref="C66:J66" si="0">COUNTA(C7:C65)</f>
        <v>58</v>
      </c>
      <c r="D66" s="230">
        <f t="shared" si="0"/>
        <v>12</v>
      </c>
      <c r="E66" s="230">
        <f t="shared" si="0"/>
        <v>2</v>
      </c>
      <c r="F66" s="230">
        <f t="shared" si="0"/>
        <v>0</v>
      </c>
      <c r="G66" s="230">
        <f t="shared" si="0"/>
        <v>26</v>
      </c>
      <c r="H66" s="230">
        <f t="shared" si="0"/>
        <v>13</v>
      </c>
      <c r="I66" s="230">
        <f t="shared" si="0"/>
        <v>14</v>
      </c>
      <c r="J66" s="230">
        <f t="shared" si="0"/>
        <v>5</v>
      </c>
    </row>
  </sheetData>
  <sheetProtection password="9416" sheet="1" objects="1" scenarios="1" selectLockedCells="1" selectUnlockedCells="1"/>
  <sortState ref="B7:T64">
    <sortCondition ref="B7"/>
  </sortState>
  <customSheetViews>
    <customSheetView guid="{9BD4A53C-DAD1-421B-A345-73B3DB93BDA0}" scale="70">
      <pane xSplit="2" ySplit="6" topLeftCell="C46" activePane="bottomRight" state="frozen"/>
      <selection pane="bottomRight" activeCell="W40" sqref="W40"/>
      <pageMargins left="0.7" right="0.7" top="0.75" bottom="0.75" header="0.3" footer="0.3"/>
    </customSheetView>
  </customSheetViews>
  <mergeCells count="10">
    <mergeCell ref="B1:J1"/>
    <mergeCell ref="K5:K6"/>
    <mergeCell ref="I3:J3"/>
    <mergeCell ref="M5:N5"/>
    <mergeCell ref="L5:L6"/>
    <mergeCell ref="A5:A6"/>
    <mergeCell ref="B5:B6"/>
    <mergeCell ref="C5:C6"/>
    <mergeCell ref="D5:F5"/>
    <mergeCell ref="G5:J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0000"/>
  </sheetPr>
  <dimension ref="A1:O69"/>
  <sheetViews>
    <sheetView zoomScale="80" zoomScaleNormal="80" workbookViewId="0">
      <selection activeCell="H58" sqref="H58"/>
    </sheetView>
  </sheetViews>
  <sheetFormatPr defaultRowHeight="15"/>
  <cols>
    <col min="2" max="2" width="16.28515625" style="40" customWidth="1"/>
    <col min="3" max="3" width="18.42578125" style="37" customWidth="1"/>
    <col min="4" max="4" width="12.85546875" style="20" customWidth="1"/>
    <col min="5" max="7" width="11.7109375" customWidth="1"/>
    <col min="8" max="11" width="15.42578125" customWidth="1"/>
    <col min="12" max="12" width="11.5703125" customWidth="1"/>
    <col min="13" max="13" width="11.85546875" customWidth="1"/>
  </cols>
  <sheetData>
    <row r="1" spans="1:15" s="1" customFormat="1" ht="14.25">
      <c r="B1" s="38"/>
      <c r="C1" s="11"/>
      <c r="D1" s="16"/>
    </row>
    <row r="2" spans="1:15" s="1" customFormat="1">
      <c r="A2" s="35"/>
      <c r="B2" s="91" t="s">
        <v>26</v>
      </c>
      <c r="C2" s="91"/>
      <c r="D2" s="91"/>
      <c r="E2" s="91"/>
      <c r="F2" s="91"/>
      <c r="G2" s="91"/>
      <c r="H2" s="91"/>
      <c r="I2" s="91"/>
      <c r="J2" s="91"/>
      <c r="M2" s="26"/>
      <c r="N2" s="26"/>
      <c r="O2" s="26"/>
    </row>
    <row r="3" spans="1:15" s="1" customFormat="1">
      <c r="A3" s="35"/>
      <c r="B3" s="34"/>
      <c r="C3" s="34"/>
      <c r="D3" s="34"/>
      <c r="E3" s="34"/>
      <c r="F3" s="34"/>
      <c r="G3" s="34"/>
      <c r="H3" s="34"/>
      <c r="I3" s="34"/>
      <c r="J3" s="34"/>
      <c r="M3" s="26"/>
      <c r="N3" s="26"/>
      <c r="O3" s="26"/>
    </row>
    <row r="4" spans="1:15" s="1" customFormat="1">
      <c r="A4" s="35"/>
      <c r="B4" s="34"/>
      <c r="C4" s="34"/>
      <c r="D4" s="34"/>
      <c r="E4" s="34"/>
      <c r="F4" s="34"/>
      <c r="G4" s="34"/>
      <c r="H4" s="34"/>
      <c r="I4" s="34"/>
      <c r="J4" s="34"/>
      <c r="M4" s="26"/>
      <c r="N4" s="26"/>
      <c r="O4" s="26"/>
    </row>
    <row r="5" spans="1:15" s="1" customFormat="1">
      <c r="A5" s="35"/>
      <c r="B5" s="34"/>
      <c r="C5" s="34"/>
      <c r="D5" s="34"/>
      <c r="E5" s="34"/>
      <c r="F5" s="34"/>
      <c r="G5" s="34"/>
      <c r="H5" s="34"/>
      <c r="I5" s="34"/>
      <c r="J5" s="34"/>
      <c r="M5" s="26"/>
      <c r="N5" s="26"/>
      <c r="O5" s="26"/>
    </row>
    <row r="6" spans="1:15" s="1" customFormat="1" thickBot="1">
      <c r="B6" s="38"/>
      <c r="C6" s="11"/>
      <c r="D6" s="16"/>
    </row>
    <row r="7" spans="1:15" s="1" customFormat="1" ht="15" customHeight="1" thickBot="1">
      <c r="A7" s="121" t="s">
        <v>0</v>
      </c>
      <c r="B7" s="122" t="s">
        <v>885</v>
      </c>
      <c r="C7" s="123"/>
      <c r="D7" s="124" t="s">
        <v>645</v>
      </c>
      <c r="E7" s="118" t="s">
        <v>3</v>
      </c>
      <c r="F7" s="119"/>
      <c r="G7" s="120"/>
      <c r="H7" s="118" t="s">
        <v>7</v>
      </c>
      <c r="I7" s="119"/>
      <c r="J7" s="119"/>
      <c r="K7" s="120"/>
    </row>
    <row r="8" spans="1:15" s="2" customFormat="1" ht="37.5" customHeight="1" thickBot="1">
      <c r="A8" s="125"/>
      <c r="B8" s="126"/>
      <c r="C8" s="127"/>
      <c r="D8" s="128"/>
      <c r="E8" s="132" t="s">
        <v>4</v>
      </c>
      <c r="F8" s="133" t="s">
        <v>5</v>
      </c>
      <c r="G8" s="134" t="s">
        <v>6</v>
      </c>
      <c r="H8" s="132" t="s">
        <v>8</v>
      </c>
      <c r="I8" s="133" t="s">
        <v>9</v>
      </c>
      <c r="J8" s="133" t="s">
        <v>10</v>
      </c>
      <c r="K8" s="134" t="s">
        <v>11</v>
      </c>
    </row>
    <row r="9" spans="1:15" ht="30.75" customHeight="1">
      <c r="A9" s="136">
        <v>1</v>
      </c>
      <c r="B9" s="137" t="str">
        <f>T('BŞU"A.Russo"'!$H$3)</f>
        <v>Biblioteca Ştiinţifică a US "Alecu Russo" din Bălţi</v>
      </c>
      <c r="C9" s="138"/>
      <c r="D9" s="143">
        <f>VALUE('BŞU"A.Russo"'!C63)</f>
        <v>55</v>
      </c>
      <c r="E9" s="129">
        <f>VALUE('BŞU"A.Russo"'!D63)</f>
        <v>20</v>
      </c>
      <c r="F9" s="130">
        <f>VALUE('BŞU"A.Russo"'!E63)</f>
        <v>10</v>
      </c>
      <c r="G9" s="131">
        <f>VALUE('BŞU"A.Russo"'!F63)</f>
        <v>14</v>
      </c>
      <c r="H9" s="129">
        <f>VALUE('BŞU"A.Russo"'!G63)</f>
        <v>34</v>
      </c>
      <c r="I9" s="130">
        <f>VALUE('BŞU"A.Russo"'!H63)</f>
        <v>17</v>
      </c>
      <c r="J9" s="130">
        <f>VALUE('BŞU"A.Russo"'!I63)</f>
        <v>1</v>
      </c>
      <c r="K9" s="131">
        <f>VALUE('BŞU"A.Russo"'!J63)</f>
        <v>3</v>
      </c>
    </row>
    <row r="10" spans="1:15">
      <c r="A10" s="139">
        <v>2</v>
      </c>
      <c r="B10" s="99" t="str">
        <f>T('Bib de colegiu - şc.prof.'!$H$3)</f>
        <v xml:space="preserve">Biblioteci de colegiu </v>
      </c>
      <c r="C10" s="140"/>
      <c r="D10" s="144">
        <f>VALUE('Bib de colegiu - şc.prof.'!C16)</f>
        <v>8</v>
      </c>
      <c r="E10" s="112">
        <f>VALUE('Bib de colegiu - şc.prof.'!D34)</f>
        <v>0</v>
      </c>
      <c r="F10" s="18">
        <f>VALUE('Bib de colegiu - şc.prof.'!E34)</f>
        <v>0</v>
      </c>
      <c r="G10" s="113">
        <f>VALUE('Bib de colegiu - şc.prof.'!F34)</f>
        <v>0</v>
      </c>
      <c r="H10" s="112">
        <f>VALUE('Bib de colegiu - şc.prof.'!G34)</f>
        <v>0</v>
      </c>
      <c r="I10" s="18">
        <f>VALUE('Bib de colegiu - şc.prof.'!H34)</f>
        <v>0</v>
      </c>
      <c r="J10" s="18">
        <f>VALUE('Bib de colegiu - şc.prof.'!I34)</f>
        <v>0</v>
      </c>
      <c r="K10" s="113">
        <f>VALUE('Bib de colegiu - şc.prof.'!J34)</f>
        <v>0</v>
      </c>
    </row>
    <row r="11" spans="1:15">
      <c r="A11" s="139">
        <v>3</v>
      </c>
      <c r="B11" s="99" t="str">
        <f>T('Bib de colegiu - şc.prof.'!$H$24:$K$24)</f>
        <v>Biblioteci şcoli profesionale mun. Bălţi</v>
      </c>
      <c r="C11" s="140"/>
      <c r="D11" s="144">
        <f>VALUE('Bib de colegiu - şc.prof.'!C34)</f>
        <v>5</v>
      </c>
      <c r="E11" s="112">
        <f>VALUE('Bib de colegiu - şc.prof.'!D34)</f>
        <v>0</v>
      </c>
      <c r="F11" s="18">
        <f>VALUE('Bib de colegiu - şc.prof.'!E34)</f>
        <v>0</v>
      </c>
      <c r="G11" s="113">
        <f>VALUE('Bib de colegiu - şc.prof.'!F34)</f>
        <v>0</v>
      </c>
      <c r="H11" s="112">
        <f>VALUE('Bib de colegiu - şc.prof.'!G34)</f>
        <v>0</v>
      </c>
      <c r="I11" s="18">
        <f>VALUE('Bib de colegiu - şc.prof.'!H34)</f>
        <v>0</v>
      </c>
      <c r="J11" s="18">
        <f>VALUE('Bib de colegiu - şc.prof.'!I34)</f>
        <v>0</v>
      </c>
      <c r="K11" s="113">
        <f>VALUE('Bib de colegiu - şc.prof.'!J34)</f>
        <v>0</v>
      </c>
    </row>
    <row r="12" spans="1:15">
      <c r="A12" s="139">
        <v>4</v>
      </c>
      <c r="B12" s="284" t="str">
        <f>T(Bălţi!$I$3)</f>
        <v>Biblioteci şcolare</v>
      </c>
      <c r="C12" s="141" t="str">
        <f>T(Bălţi!$L$3)</f>
        <v>Bălţi</v>
      </c>
      <c r="D12" s="144">
        <f>VALUE(Bălţi!C35)</f>
        <v>27</v>
      </c>
      <c r="E12" s="112">
        <f>VALUE(Bălţi!D35)</f>
        <v>6</v>
      </c>
      <c r="F12" s="18">
        <f>VALUE(Bălţi!E35)</f>
        <v>8</v>
      </c>
      <c r="G12" s="113">
        <f>VALUE(Bălţi!F35)</f>
        <v>0</v>
      </c>
      <c r="H12" s="112">
        <f>VALUE(Bălţi!G35)</f>
        <v>22</v>
      </c>
      <c r="I12" s="18">
        <f>VALUE(Bălţi!H35)</f>
        <v>1</v>
      </c>
      <c r="J12" s="18">
        <f>VALUE(Bălţi!I35)</f>
        <v>3</v>
      </c>
      <c r="K12" s="113">
        <f>VALUE(Bălţi!J35)</f>
        <v>0</v>
      </c>
    </row>
    <row r="13" spans="1:15">
      <c r="A13" s="139">
        <v>5</v>
      </c>
      <c r="B13" s="285"/>
      <c r="C13" s="141" t="str">
        <f>T(Briceni!$L$3)</f>
        <v>Briceni</v>
      </c>
      <c r="D13" s="144">
        <f>VALUE(Briceni!C43)</f>
        <v>35</v>
      </c>
      <c r="E13" s="112">
        <f>VALUE(Briceni!D43)</f>
        <v>10</v>
      </c>
      <c r="F13" s="18">
        <f>VALUE(Briceni!E43)</f>
        <v>8</v>
      </c>
      <c r="G13" s="113">
        <f>VALUE(Briceni!F43)</f>
        <v>0</v>
      </c>
      <c r="H13" s="112">
        <f>VALUE(Briceni!G43)</f>
        <v>11</v>
      </c>
      <c r="I13" s="18">
        <f>VALUE(Briceni!H43)</f>
        <v>7</v>
      </c>
      <c r="J13" s="18">
        <f>VALUE(Briceni!I43)</f>
        <v>8</v>
      </c>
      <c r="K13" s="113">
        <f>VALUE(Briceni!J43)</f>
        <v>8</v>
      </c>
    </row>
    <row r="14" spans="1:15">
      <c r="A14" s="139">
        <v>6</v>
      </c>
      <c r="B14" s="285"/>
      <c r="C14" s="141" t="str">
        <f>T(Donduseni!$L$3)</f>
        <v>Donduşeni</v>
      </c>
      <c r="D14" s="144">
        <f>VALUE(Donduseni!C14)</f>
        <v>6</v>
      </c>
      <c r="E14" s="112">
        <f>VALUE(Donduseni!D14)</f>
        <v>5</v>
      </c>
      <c r="F14" s="18">
        <f>VALUE(Donduseni!E14)</f>
        <v>0</v>
      </c>
      <c r="G14" s="113">
        <f>VALUE(Donduseni!F14)</f>
        <v>0</v>
      </c>
      <c r="H14" s="112">
        <f>VALUE(Donduseni!G14)</f>
        <v>1</v>
      </c>
      <c r="I14" s="18">
        <f>VALUE(Donduseni!H14)</f>
        <v>3</v>
      </c>
      <c r="J14" s="18">
        <f>VALUE(Donduseni!I14)</f>
        <v>0</v>
      </c>
      <c r="K14" s="113">
        <f>VALUE(Donduseni!J14)</f>
        <v>1</v>
      </c>
    </row>
    <row r="15" spans="1:15">
      <c r="A15" s="139">
        <v>7</v>
      </c>
      <c r="B15" s="285"/>
      <c r="C15" s="141" t="str">
        <f>T(Drochia!$L$3)</f>
        <v>Drochia</v>
      </c>
      <c r="D15" s="144">
        <f>VALUE(Drochia!C47)</f>
        <v>39</v>
      </c>
      <c r="E15" s="112">
        <f>VALUE(Drochia!D47)</f>
        <v>13</v>
      </c>
      <c r="F15" s="18">
        <f>VALUE(Drochia!E47)</f>
        <v>4</v>
      </c>
      <c r="G15" s="113">
        <f>VALUE(Drochia!F47)</f>
        <v>0</v>
      </c>
      <c r="H15" s="112">
        <f>VALUE(Drochia!G47)</f>
        <v>19</v>
      </c>
      <c r="I15" s="18">
        <f>VALUE(Drochia!H47)</f>
        <v>0</v>
      </c>
      <c r="J15" s="18">
        <f>VALUE(Drochia!I47)</f>
        <v>6</v>
      </c>
      <c r="K15" s="113">
        <f>VALUE(Drochia!J47)</f>
        <v>12</v>
      </c>
    </row>
    <row r="16" spans="1:15">
      <c r="A16" s="139">
        <v>8</v>
      </c>
      <c r="B16" s="285"/>
      <c r="C16" s="141" t="str">
        <f>T(Edineţ!$L$3)</f>
        <v>Edineţ</v>
      </c>
      <c r="D16" s="144">
        <f>VALUE(Edineţ!C29)</f>
        <v>21</v>
      </c>
      <c r="E16" s="112">
        <f>VALUE(Edineţ!D29)</f>
        <v>8</v>
      </c>
      <c r="F16" s="18">
        <f>VALUE(Edineţ!E29)</f>
        <v>0</v>
      </c>
      <c r="G16" s="113">
        <f>VALUE(Edineţ!F29)</f>
        <v>0</v>
      </c>
      <c r="H16" s="112">
        <f>VALUE(Edineţ!G29)</f>
        <v>12</v>
      </c>
      <c r="I16" s="18">
        <f>VALUE(Edineţ!H29)</f>
        <v>1</v>
      </c>
      <c r="J16" s="18">
        <f>VALUE(Edineţ!I29)</f>
        <v>6</v>
      </c>
      <c r="K16" s="113">
        <f>VALUE(Edineţ!J29)</f>
        <v>2</v>
      </c>
    </row>
    <row r="17" spans="1:12" s="169" customFormat="1">
      <c r="A17" s="139">
        <v>9</v>
      </c>
      <c r="B17" s="285"/>
      <c r="C17" s="164" t="str">
        <f>T(Făleşti!$L$3)</f>
        <v>Făleşti</v>
      </c>
      <c r="D17" s="165">
        <f>VALUE(Făleşti!C47)</f>
        <v>39</v>
      </c>
      <c r="E17" s="166">
        <f>VALUE(Făleşti!D47)</f>
        <v>11</v>
      </c>
      <c r="F17" s="167">
        <f>VALUE(Făleşti!E47)</f>
        <v>1</v>
      </c>
      <c r="G17" s="168">
        <f>VALUE(Făleşti!F47)</f>
        <v>0</v>
      </c>
      <c r="H17" s="166">
        <f>VALUE(Făleşti!G47)</f>
        <v>15</v>
      </c>
      <c r="I17" s="167">
        <f>VALUE(Făleşti!H47)</f>
        <v>6</v>
      </c>
      <c r="J17" s="167">
        <f>VALUE(Făleşti!I47)</f>
        <v>7</v>
      </c>
      <c r="K17" s="168">
        <f>VALUE(Făleşti!J47)</f>
        <v>9</v>
      </c>
    </row>
    <row r="18" spans="1:12">
      <c r="A18" s="139">
        <v>10</v>
      </c>
      <c r="B18" s="285"/>
      <c r="C18" s="141" t="str">
        <f>T(Floreşti!$L$3)</f>
        <v>Floreşti</v>
      </c>
      <c r="D18" s="144">
        <f>VALUE(Floreşti!C51)</f>
        <v>43</v>
      </c>
      <c r="E18" s="112">
        <f>VALUE(Floreşti!D51)</f>
        <v>5</v>
      </c>
      <c r="F18" s="18">
        <f>VALUE(Floreşti!E51)</f>
        <v>4</v>
      </c>
      <c r="G18" s="113">
        <f>VALUE(Floreşti!F51)</f>
        <v>0</v>
      </c>
      <c r="H18" s="112">
        <f>VALUE(Floreşti!G51)</f>
        <v>12</v>
      </c>
      <c r="I18" s="18">
        <f>VALUE(Floreşti!H51)</f>
        <v>2</v>
      </c>
      <c r="J18" s="18">
        <f>VALUE(Floreşti!I51)</f>
        <v>12</v>
      </c>
      <c r="K18" s="113">
        <f>VALUE(Floreşti!J51)</f>
        <v>8</v>
      </c>
    </row>
    <row r="19" spans="1:12">
      <c r="A19" s="139">
        <v>11</v>
      </c>
      <c r="B19" s="285"/>
      <c r="C19" s="141" t="str">
        <f>T(Glodeni!$L$3)</f>
        <v>Glodeni</v>
      </c>
      <c r="D19" s="144">
        <f>VALUE(Glodeni!C30)</f>
        <v>22</v>
      </c>
      <c r="E19" s="112">
        <f>VALUE(Glodeni!D30)</f>
        <v>10</v>
      </c>
      <c r="F19" s="18">
        <f>VALUE(Glodeni!E30)</f>
        <v>4</v>
      </c>
      <c r="G19" s="113">
        <f>VALUE(Glodeni!F30)</f>
        <v>0</v>
      </c>
      <c r="H19" s="112">
        <f>VALUE(Glodeni!G30)</f>
        <v>14</v>
      </c>
      <c r="I19" s="18">
        <f>VALUE(Glodeni!H30)</f>
        <v>1</v>
      </c>
      <c r="J19" s="18">
        <f>VALUE(Glodeni!I30)</f>
        <v>2</v>
      </c>
      <c r="K19" s="113">
        <f>VALUE(Glodeni!J30)</f>
        <v>5</v>
      </c>
    </row>
    <row r="20" spans="1:12">
      <c r="A20" s="139">
        <v>12</v>
      </c>
      <c r="B20" s="285"/>
      <c r="C20" s="141" t="str">
        <f>T(Rezina!$L$3)</f>
        <v>Rezina</v>
      </c>
      <c r="D20" s="144">
        <f>VALUE(Rezina!C44)</f>
        <v>36</v>
      </c>
      <c r="E20" s="112">
        <f>VALUE(Rezina!D44)</f>
        <v>7</v>
      </c>
      <c r="F20" s="18">
        <f>VALUE(Rezina!E44)</f>
        <v>1</v>
      </c>
      <c r="G20" s="113">
        <f>VALUE(Rezina!F44)</f>
        <v>0</v>
      </c>
      <c r="H20" s="112">
        <f>VALUE(Rezina!G44)</f>
        <v>12</v>
      </c>
      <c r="I20" s="18">
        <f>VALUE(Rezina!H44)</f>
        <v>2</v>
      </c>
      <c r="J20" s="18">
        <f>VALUE(Rezina!I44)</f>
        <v>18</v>
      </c>
      <c r="K20" s="113">
        <f>VALUE(Rezina!J44)</f>
        <v>4</v>
      </c>
    </row>
    <row r="21" spans="1:12">
      <c r="A21" s="139">
        <v>13</v>
      </c>
      <c r="B21" s="285"/>
      <c r="C21" s="141" t="str">
        <f>T(Rîşcani!$L$3)</f>
        <v>Rîşcani</v>
      </c>
      <c r="D21" s="144">
        <f>VALUE(Rîşcani!C42)</f>
        <v>34</v>
      </c>
      <c r="E21" s="112">
        <f>VALUE(Rîşcani!D42)</f>
        <v>9</v>
      </c>
      <c r="F21" s="18">
        <f>VALUE(Rîşcani!E42)</f>
        <v>0</v>
      </c>
      <c r="G21" s="113">
        <f>VALUE(Rîşcani!F42)</f>
        <v>0</v>
      </c>
      <c r="H21" s="112">
        <f>VALUE(Rîşcani!G42)</f>
        <v>18</v>
      </c>
      <c r="I21" s="18">
        <f>VALUE(Rîşcani!H42)</f>
        <v>4</v>
      </c>
      <c r="J21" s="18">
        <f>VALUE(Rîşcani!I42)</f>
        <v>6</v>
      </c>
      <c r="K21" s="113">
        <f>VALUE(Rîşcani!J42)</f>
        <v>5</v>
      </c>
    </row>
    <row r="22" spans="1:12">
      <c r="A22" s="139">
        <v>14</v>
      </c>
      <c r="B22" s="285"/>
      <c r="C22" s="141" t="str">
        <f>T(Sîngerei!$L$3)</f>
        <v>Sîngerei</v>
      </c>
      <c r="D22" s="144">
        <f>VALUE(Sîngerei!C52)</f>
        <v>44</v>
      </c>
      <c r="E22" s="112">
        <f>VALUE(Sîngerei!D52)</f>
        <v>13</v>
      </c>
      <c r="F22" s="18">
        <f>VALUE(Sîngerei!E52)</f>
        <v>0</v>
      </c>
      <c r="G22" s="113">
        <f>VALUE(Sîngerei!F52)</f>
        <v>1</v>
      </c>
      <c r="H22" s="112">
        <f>VALUE(Sîngerei!G52)</f>
        <v>22</v>
      </c>
      <c r="I22" s="18">
        <f>VALUE(Sîngerei!H52)</f>
        <v>2</v>
      </c>
      <c r="J22" s="18">
        <f>VALUE(Sîngerei!I52)</f>
        <v>9</v>
      </c>
      <c r="K22" s="113">
        <f>VALUE(Sîngerei!J52)</f>
        <v>10</v>
      </c>
    </row>
    <row r="23" spans="1:12">
      <c r="A23" s="139">
        <v>15</v>
      </c>
      <c r="B23" s="285"/>
      <c r="C23" s="141" t="str">
        <f>T(Şoldăneşti!$L$3)</f>
        <v>Şoldăneşti</v>
      </c>
      <c r="D23" s="144">
        <f>VALUE(Şoldăneşti!C33)</f>
        <v>25</v>
      </c>
      <c r="E23" s="112">
        <f>VALUE(Şoldăneşti!D33)</f>
        <v>7</v>
      </c>
      <c r="F23" s="18">
        <f>VALUE(Şoldăneşti!E33)</f>
        <v>0</v>
      </c>
      <c r="G23" s="113">
        <f>VALUE(Şoldăneşti!F33)</f>
        <v>0</v>
      </c>
      <c r="H23" s="112">
        <f>VALUE(Şoldăneşti!G33)</f>
        <v>11</v>
      </c>
      <c r="I23" s="18">
        <f>VALUE(Şoldăneşti!H33)</f>
        <v>1</v>
      </c>
      <c r="J23" s="18">
        <f>VALUE(Şoldăneşti!I33)</f>
        <v>11</v>
      </c>
      <c r="K23" s="113">
        <f>VALUE(Şoldăneşti!J33)</f>
        <v>2</v>
      </c>
    </row>
    <row r="24" spans="1:12">
      <c r="A24" s="139">
        <v>16</v>
      </c>
      <c r="B24" s="285"/>
      <c r="C24" s="141" t="str">
        <f>T(Soroca!$L$3)</f>
        <v>Soroca</v>
      </c>
      <c r="D24" s="144">
        <f>VALUE(Soroca!C57)</f>
        <v>49</v>
      </c>
      <c r="E24" s="112">
        <f>VALUE(Soroca!D57)</f>
        <v>11</v>
      </c>
      <c r="F24" s="18">
        <f>VALUE(Soroca!E57)</f>
        <v>2</v>
      </c>
      <c r="G24" s="113">
        <f>VALUE(Soroca!F57)</f>
        <v>0</v>
      </c>
      <c r="H24" s="112">
        <f>VALUE(Soroca!G57)</f>
        <v>18</v>
      </c>
      <c r="I24" s="18">
        <f>VALUE(Soroca!H57)</f>
        <v>4</v>
      </c>
      <c r="J24" s="18">
        <f>VALUE(Soroca!I57)</f>
        <v>14</v>
      </c>
      <c r="K24" s="113">
        <f>VALUE(Soroca!J57)</f>
        <v>11</v>
      </c>
    </row>
    <row r="25" spans="1:12">
      <c r="A25" s="139">
        <v>17</v>
      </c>
      <c r="B25" s="285"/>
      <c r="C25" s="141" t="str">
        <f>T(Teleneşti!$L$3)</f>
        <v>Teleneşti</v>
      </c>
      <c r="D25" s="144">
        <f>VALUE(Teleneşti!C49)</f>
        <v>40</v>
      </c>
      <c r="E25" s="112">
        <f>VALUE(Teleneşti!D49)</f>
        <v>0</v>
      </c>
      <c r="F25" s="18">
        <f>VALUE(Teleneşti!E49)</f>
        <v>0</v>
      </c>
      <c r="G25" s="113">
        <f>VALUE(Teleneşti!F49)</f>
        <v>0</v>
      </c>
      <c r="H25" s="112">
        <f>VALUE(Teleneşti!G49)</f>
        <v>11</v>
      </c>
      <c r="I25" s="18">
        <f>VALUE(Teleneşti!H49)</f>
        <v>4</v>
      </c>
      <c r="J25" s="18">
        <f>VALUE(Teleneşti!I49)</f>
        <v>12</v>
      </c>
      <c r="K25" s="113">
        <f>VALUE(Teleneşti!J49)</f>
        <v>12</v>
      </c>
    </row>
    <row r="26" spans="1:12" ht="15.75" thickBot="1">
      <c r="A26" s="139">
        <v>18</v>
      </c>
      <c r="B26" s="286"/>
      <c r="C26" s="142" t="str">
        <f>T(Ungheni!$L$3)</f>
        <v>Ungheni</v>
      </c>
      <c r="D26" s="145">
        <f>VALUE(Ungheni!C66)</f>
        <v>58</v>
      </c>
      <c r="E26" s="114">
        <f>VALUE(Ungheni!D66)</f>
        <v>12</v>
      </c>
      <c r="F26" s="115">
        <f>VALUE(Ungheni!E66)</f>
        <v>2</v>
      </c>
      <c r="G26" s="116">
        <f>VALUE(Ungheni!F66)</f>
        <v>0</v>
      </c>
      <c r="H26" s="114">
        <f>VALUE(Ungheni!G66)</f>
        <v>26</v>
      </c>
      <c r="I26" s="115">
        <f>VALUE(Ungheni!H66)</f>
        <v>13</v>
      </c>
      <c r="J26" s="115">
        <f>VALUE(Ungheni!I66)</f>
        <v>14</v>
      </c>
      <c r="K26" s="116">
        <f>VALUE(Ungheni!J66)</f>
        <v>5</v>
      </c>
    </row>
    <row r="27" spans="1:12" ht="15.75" thickBot="1">
      <c r="A27" s="3"/>
      <c r="B27" s="39"/>
      <c r="C27" s="135"/>
      <c r="D27" s="106"/>
      <c r="E27" s="106"/>
      <c r="F27" s="106"/>
      <c r="G27" s="106"/>
      <c r="H27" s="106"/>
      <c r="I27" s="106"/>
      <c r="J27" s="106"/>
      <c r="K27" s="106"/>
      <c r="L27" s="46"/>
    </row>
    <row r="28" spans="1:12" ht="15.75" thickBot="1">
      <c r="A28" s="3"/>
      <c r="B28" s="39"/>
      <c r="C28" s="36" t="s">
        <v>29</v>
      </c>
      <c r="D28" s="19">
        <f>SUM(D9:D27)</f>
        <v>586</v>
      </c>
      <c r="E28" s="19">
        <f t="shared" ref="E28:K28" si="0">SUM(E9:E27)</f>
        <v>147</v>
      </c>
      <c r="F28" s="19">
        <f t="shared" si="0"/>
        <v>44</v>
      </c>
      <c r="G28" s="19">
        <f t="shared" si="0"/>
        <v>15</v>
      </c>
      <c r="H28" s="19">
        <f t="shared" si="0"/>
        <v>258</v>
      </c>
      <c r="I28" s="19">
        <f t="shared" si="0"/>
        <v>68</v>
      </c>
      <c r="J28" s="19">
        <f t="shared" si="0"/>
        <v>129</v>
      </c>
      <c r="K28" s="19">
        <f t="shared" si="0"/>
        <v>97</v>
      </c>
    </row>
    <row r="29" spans="1:12">
      <c r="C29" s="47"/>
      <c r="D29" s="48"/>
      <c r="E29" s="49"/>
      <c r="F29" s="49"/>
      <c r="G29" s="49"/>
      <c r="H29" s="49"/>
      <c r="I29" s="49"/>
      <c r="J29" s="49"/>
      <c r="K29" s="49"/>
    </row>
    <row r="30" spans="1:12">
      <c r="C30" s="47"/>
      <c r="D30" s="48"/>
      <c r="E30" s="49"/>
      <c r="F30" s="49"/>
      <c r="G30" s="49"/>
      <c r="H30" s="49"/>
      <c r="I30" s="49"/>
      <c r="J30" s="49"/>
      <c r="K30" s="49"/>
    </row>
    <row r="31" spans="1:12" ht="15.75" thickBot="1">
      <c r="C31" s="41"/>
      <c r="D31" s="44"/>
      <c r="E31" s="45"/>
      <c r="F31" s="45"/>
      <c r="G31" s="45"/>
      <c r="H31" s="45"/>
      <c r="I31" s="45"/>
      <c r="J31" s="45"/>
      <c r="K31" s="45"/>
    </row>
    <row r="32" spans="1:12" s="1" customFormat="1" ht="15" customHeight="1" thickBot="1">
      <c r="A32" s="121" t="s">
        <v>0</v>
      </c>
      <c r="B32" s="122" t="s">
        <v>885</v>
      </c>
      <c r="C32" s="123"/>
      <c r="D32" s="124" t="s">
        <v>645</v>
      </c>
      <c r="E32" s="107" t="s">
        <v>3</v>
      </c>
      <c r="F32" s="108"/>
      <c r="G32" s="109"/>
      <c r="H32" s="107" t="s">
        <v>7</v>
      </c>
      <c r="I32" s="108"/>
      <c r="J32" s="108"/>
      <c r="K32" s="109"/>
    </row>
    <row r="33" spans="1:13" s="2" customFormat="1" ht="37.5" customHeight="1">
      <c r="A33" s="161"/>
      <c r="B33" s="101"/>
      <c r="C33" s="102"/>
      <c r="D33" s="162"/>
      <c r="E33" s="110" t="s">
        <v>4</v>
      </c>
      <c r="F33" s="84" t="s">
        <v>5</v>
      </c>
      <c r="G33" s="111" t="s">
        <v>6</v>
      </c>
      <c r="H33" s="110" t="s">
        <v>8</v>
      </c>
      <c r="I33" s="84" t="s">
        <v>9</v>
      </c>
      <c r="J33" s="84" t="s">
        <v>10</v>
      </c>
      <c r="K33" s="111" t="s">
        <v>11</v>
      </c>
      <c r="L33" s="152" t="s">
        <v>1509</v>
      </c>
      <c r="M33" s="153" t="s">
        <v>1510</v>
      </c>
    </row>
    <row r="34" spans="1:13" s="2" customFormat="1" ht="15" customHeight="1">
      <c r="A34" s="110"/>
      <c r="B34" s="86"/>
      <c r="C34" s="87"/>
      <c r="D34" s="117"/>
      <c r="E34" s="110" t="s">
        <v>1508</v>
      </c>
      <c r="F34" s="84" t="s">
        <v>1508</v>
      </c>
      <c r="G34" s="111" t="s">
        <v>1508</v>
      </c>
      <c r="H34" s="110" t="s">
        <v>1508</v>
      </c>
      <c r="I34" s="84" t="s">
        <v>1508</v>
      </c>
      <c r="J34" s="84" t="s">
        <v>1508</v>
      </c>
      <c r="K34" s="111" t="s">
        <v>1508</v>
      </c>
      <c r="L34" s="110" t="s">
        <v>1508</v>
      </c>
      <c r="M34" s="111" t="s">
        <v>1508</v>
      </c>
    </row>
    <row r="35" spans="1:13" ht="30.75" customHeight="1">
      <c r="A35" s="139">
        <v>1</v>
      </c>
      <c r="B35" s="99" t="str">
        <f>T('BŞU"A.Russo"'!$H$3)</f>
        <v>Biblioteca Ştiinţifică a US "Alecu Russo" din Bălţi</v>
      </c>
      <c r="C35" s="100"/>
      <c r="D35" s="113">
        <f>VALUE($D9)</f>
        <v>55</v>
      </c>
      <c r="E35" s="147">
        <f t="shared" ref="E35:K35" si="1">E$9/$D$9*100</f>
        <v>36.363636363636367</v>
      </c>
      <c r="F35" s="68">
        <f t="shared" si="1"/>
        <v>18.181818181818183</v>
      </c>
      <c r="G35" s="148">
        <f t="shared" si="1"/>
        <v>25.454545454545453</v>
      </c>
      <c r="H35" s="147">
        <f t="shared" si="1"/>
        <v>61.818181818181813</v>
      </c>
      <c r="I35" s="68">
        <f t="shared" si="1"/>
        <v>30.909090909090907</v>
      </c>
      <c r="J35" s="68">
        <f t="shared" si="1"/>
        <v>1.8181818181818181</v>
      </c>
      <c r="K35" s="148">
        <f t="shared" si="1"/>
        <v>5.4545454545454541</v>
      </c>
      <c r="L35" s="154">
        <f>($D9-(SUM($E9:$G9)))/$D35*100</f>
        <v>20</v>
      </c>
      <c r="M35" s="155">
        <f>($D9-(SUM($H9:$K9)))/$D9*100</f>
        <v>0</v>
      </c>
    </row>
    <row r="36" spans="1:13">
      <c r="A36" s="139">
        <v>2</v>
      </c>
      <c r="B36" s="99" t="str">
        <f>T('Bib de colegiu - şc.prof.'!$H$3)</f>
        <v xml:space="preserve">Biblioteci de colegiu </v>
      </c>
      <c r="C36" s="100"/>
      <c r="D36" s="113">
        <f>VALUE($D10)</f>
        <v>8</v>
      </c>
      <c r="E36" s="147">
        <f t="shared" ref="E36:K36" si="2">E$10/$D$10*100</f>
        <v>0</v>
      </c>
      <c r="F36" s="68">
        <f t="shared" si="2"/>
        <v>0</v>
      </c>
      <c r="G36" s="148">
        <f t="shared" si="2"/>
        <v>0</v>
      </c>
      <c r="H36" s="147">
        <f t="shared" si="2"/>
        <v>0</v>
      </c>
      <c r="I36" s="68">
        <f t="shared" si="2"/>
        <v>0</v>
      </c>
      <c r="J36" s="68">
        <f t="shared" si="2"/>
        <v>0</v>
      </c>
      <c r="K36" s="148">
        <f t="shared" si="2"/>
        <v>0</v>
      </c>
      <c r="L36" s="154">
        <f>($D10-(SUM($E10:$G10)))/$D36*100</f>
        <v>100</v>
      </c>
      <c r="M36" s="155">
        <f>($D10-(SUM($H10:$K10)))/$D10*100</f>
        <v>100</v>
      </c>
    </row>
    <row r="37" spans="1:13">
      <c r="A37" s="139">
        <v>3</v>
      </c>
      <c r="B37" s="99" t="str">
        <f>T('Bib de colegiu - şc.prof.'!$H$24:$K$24)</f>
        <v>Biblioteci şcoli profesionale mun. Bălţi</v>
      </c>
      <c r="C37" s="100"/>
      <c r="D37" s="113">
        <f>VALUE($D11)</f>
        <v>5</v>
      </c>
      <c r="E37" s="147">
        <f t="shared" ref="E37:K37" si="3">E$11/$D$11*100</f>
        <v>0</v>
      </c>
      <c r="F37" s="68">
        <f t="shared" si="3"/>
        <v>0</v>
      </c>
      <c r="G37" s="148">
        <f t="shared" si="3"/>
        <v>0</v>
      </c>
      <c r="H37" s="147">
        <f t="shared" si="3"/>
        <v>0</v>
      </c>
      <c r="I37" s="68">
        <f t="shared" si="3"/>
        <v>0</v>
      </c>
      <c r="J37" s="68">
        <f t="shared" si="3"/>
        <v>0</v>
      </c>
      <c r="K37" s="148">
        <f t="shared" si="3"/>
        <v>0</v>
      </c>
      <c r="L37" s="154">
        <f>($D11-(SUM($E11:$G11)))/$D37*100</f>
        <v>100</v>
      </c>
      <c r="M37" s="155">
        <f>($D11-(SUM($H11:$K11)))/$D11*100</f>
        <v>100</v>
      </c>
    </row>
    <row r="38" spans="1:13">
      <c r="A38" s="139">
        <v>4</v>
      </c>
      <c r="B38" s="284" t="str">
        <f>T(Bălţi!$I$3)</f>
        <v>Biblioteci şcolare</v>
      </c>
      <c r="C38" s="50" t="str">
        <f>T(Bălţi!$L$3)</f>
        <v>Bălţi</v>
      </c>
      <c r="D38" s="113">
        <f>VALUE($D12)</f>
        <v>27</v>
      </c>
      <c r="E38" s="147">
        <f t="shared" ref="E38:K38" si="4">E$12/$D$12*100</f>
        <v>22.222222222222221</v>
      </c>
      <c r="F38" s="68">
        <f t="shared" si="4"/>
        <v>29.629629629629626</v>
      </c>
      <c r="G38" s="148">
        <f t="shared" si="4"/>
        <v>0</v>
      </c>
      <c r="H38" s="147">
        <f t="shared" si="4"/>
        <v>81.481481481481481</v>
      </c>
      <c r="I38" s="68">
        <f t="shared" si="4"/>
        <v>3.7037037037037033</v>
      </c>
      <c r="J38" s="68">
        <f t="shared" si="4"/>
        <v>11.111111111111111</v>
      </c>
      <c r="K38" s="148">
        <f t="shared" si="4"/>
        <v>0</v>
      </c>
      <c r="L38" s="154">
        <f>($D12-(SUM($E12:$G12)))/$D38*100</f>
        <v>48.148148148148145</v>
      </c>
      <c r="M38" s="155">
        <f>($D12-(SUM($H12:$K12)))/$D12*100</f>
        <v>3.7037037037037033</v>
      </c>
    </row>
    <row r="39" spans="1:13">
      <c r="A39" s="139">
        <v>5</v>
      </c>
      <c r="B39" s="285"/>
      <c r="C39" s="50" t="str">
        <f>T(Briceni!$L$3)</f>
        <v>Briceni</v>
      </c>
      <c r="D39" s="113">
        <f>VALUE($D13)</f>
        <v>35</v>
      </c>
      <c r="E39" s="147">
        <f t="shared" ref="E39:K39" si="5">E$13/$D$13*100</f>
        <v>28.571428571428569</v>
      </c>
      <c r="F39" s="68">
        <f t="shared" si="5"/>
        <v>22.857142857142858</v>
      </c>
      <c r="G39" s="148">
        <f t="shared" si="5"/>
        <v>0</v>
      </c>
      <c r="H39" s="147">
        <f t="shared" si="5"/>
        <v>31.428571428571427</v>
      </c>
      <c r="I39" s="68">
        <f t="shared" si="5"/>
        <v>20</v>
      </c>
      <c r="J39" s="68">
        <f t="shared" si="5"/>
        <v>22.857142857142858</v>
      </c>
      <c r="K39" s="148">
        <f t="shared" si="5"/>
        <v>22.857142857142858</v>
      </c>
      <c r="L39" s="154">
        <f>($D13-(SUM($E13:$G13)))/$D39*100</f>
        <v>48.571428571428569</v>
      </c>
      <c r="M39" s="155">
        <f>($D13-(SUM($H13:$K13)))/$D13*100</f>
        <v>2.8571428571428572</v>
      </c>
    </row>
    <row r="40" spans="1:13">
      <c r="A40" s="139">
        <v>6</v>
      </c>
      <c r="B40" s="285"/>
      <c r="C40" s="50" t="str">
        <f>T(Donduseni!$L$3)</f>
        <v>Donduşeni</v>
      </c>
      <c r="D40" s="113">
        <f>VALUE($D14)</f>
        <v>6</v>
      </c>
      <c r="E40" s="147">
        <f t="shared" ref="E40:K40" si="6">E$14/$D$14*100</f>
        <v>83.333333333333343</v>
      </c>
      <c r="F40" s="68">
        <f t="shared" si="6"/>
        <v>0</v>
      </c>
      <c r="G40" s="148">
        <f t="shared" si="6"/>
        <v>0</v>
      </c>
      <c r="H40" s="147">
        <f t="shared" si="6"/>
        <v>16.666666666666664</v>
      </c>
      <c r="I40" s="68">
        <f t="shared" si="6"/>
        <v>50</v>
      </c>
      <c r="J40" s="68">
        <f t="shared" si="6"/>
        <v>0</v>
      </c>
      <c r="K40" s="148">
        <f t="shared" si="6"/>
        <v>16.666666666666664</v>
      </c>
      <c r="L40" s="154">
        <f>($D14-(SUM($E14:$G14)))/$D40*100</f>
        <v>16.666666666666664</v>
      </c>
      <c r="M40" s="155">
        <f>($D14-(SUM($H14:$K14)))/$D14*100</f>
        <v>16.666666666666664</v>
      </c>
    </row>
    <row r="41" spans="1:13">
      <c r="A41" s="139">
        <v>7</v>
      </c>
      <c r="B41" s="285"/>
      <c r="C41" s="50" t="str">
        <f>T(Drochia!$L$3)</f>
        <v>Drochia</v>
      </c>
      <c r="D41" s="113">
        <f>VALUE($D15)</f>
        <v>39</v>
      </c>
      <c r="E41" s="147">
        <f t="shared" ref="E41:K41" si="7">E$15/$D$15*100</f>
        <v>33.333333333333329</v>
      </c>
      <c r="F41" s="68">
        <f t="shared" si="7"/>
        <v>10.256410256410255</v>
      </c>
      <c r="G41" s="148">
        <f t="shared" si="7"/>
        <v>0</v>
      </c>
      <c r="H41" s="147">
        <f t="shared" si="7"/>
        <v>48.717948717948715</v>
      </c>
      <c r="I41" s="68">
        <f t="shared" si="7"/>
        <v>0</v>
      </c>
      <c r="J41" s="68">
        <f t="shared" si="7"/>
        <v>15.384615384615385</v>
      </c>
      <c r="K41" s="148">
        <f t="shared" si="7"/>
        <v>30.76923076923077</v>
      </c>
      <c r="L41" s="154">
        <f>($D15-(SUM($E15:$G15)))/$D41*100</f>
        <v>56.410256410256409</v>
      </c>
      <c r="M41" s="155">
        <f>($D15-(SUM($H15:$K15)))/$D15*100</f>
        <v>5.1282051282051277</v>
      </c>
    </row>
    <row r="42" spans="1:13">
      <c r="A42" s="139">
        <v>8</v>
      </c>
      <c r="B42" s="285"/>
      <c r="C42" s="50" t="str">
        <f>T(Edineţ!$L$3)</f>
        <v>Edineţ</v>
      </c>
      <c r="D42" s="113">
        <f>VALUE($D16)</f>
        <v>21</v>
      </c>
      <c r="E42" s="147">
        <f>E$16/$D$16*100</f>
        <v>38.095238095238095</v>
      </c>
      <c r="F42" s="68">
        <f>F$16/$D$16*100</f>
        <v>0</v>
      </c>
      <c r="G42" s="148">
        <f t="shared" ref="E42:K43" si="8">G$16/$D$16*100</f>
        <v>0</v>
      </c>
      <c r="H42" s="147">
        <f t="shared" si="8"/>
        <v>57.142857142857139</v>
      </c>
      <c r="I42" s="68">
        <f t="shared" si="8"/>
        <v>4.7619047619047619</v>
      </c>
      <c r="J42" s="68">
        <f t="shared" si="8"/>
        <v>28.571428571428569</v>
      </c>
      <c r="K42" s="148">
        <f t="shared" si="8"/>
        <v>9.5238095238095237</v>
      </c>
      <c r="L42" s="154">
        <f>($D16-(SUM($E16:$G16)))/$D42*100</f>
        <v>61.904761904761905</v>
      </c>
      <c r="M42" s="155">
        <f>($D16-(SUM($H16:$K16)))/$D16*100</f>
        <v>0</v>
      </c>
    </row>
    <row r="43" spans="1:13" s="169" customFormat="1">
      <c r="A43" s="139">
        <v>9</v>
      </c>
      <c r="B43" s="285"/>
      <c r="C43" s="170" t="str">
        <f>T(Făleşti!$L$3)</f>
        <v>Făleşti</v>
      </c>
      <c r="D43" s="168">
        <f>VALUE($D17)</f>
        <v>39</v>
      </c>
      <c r="E43" s="154">
        <f>E$17/$D$17*100</f>
        <v>28.205128205128204</v>
      </c>
      <c r="F43" s="70">
        <f>F$17/$D$17*100</f>
        <v>2.5641025641025639</v>
      </c>
      <c r="G43" s="155">
        <f>G$17/$D$17*100</f>
        <v>0</v>
      </c>
      <c r="H43" s="154">
        <f>H$17/$D$17*100</f>
        <v>38.461538461538467</v>
      </c>
      <c r="I43" s="70">
        <f>I$17/$D$17*100</f>
        <v>15.384615384615385</v>
      </c>
      <c r="J43" s="70">
        <f>J$17/$D$17*100</f>
        <v>17.948717948717949</v>
      </c>
      <c r="K43" s="155">
        <f>K$18/$D$17*100</f>
        <v>20.512820512820511</v>
      </c>
      <c r="L43" s="154">
        <f>($D17-(SUM($E17:$G17)))/$D43*100</f>
        <v>69.230769230769226</v>
      </c>
      <c r="M43" s="155">
        <f>($D17-(SUM($H17:$K17)))/$D17*100</f>
        <v>5.1282051282051277</v>
      </c>
    </row>
    <row r="44" spans="1:13">
      <c r="A44" s="139">
        <v>10</v>
      </c>
      <c r="B44" s="285"/>
      <c r="C44" s="50" t="str">
        <f>T(Floreşti!$L$3)</f>
        <v>Floreşti</v>
      </c>
      <c r="D44" s="113">
        <f t="shared" ref="D44:D52" si="9">VALUE($D18)</f>
        <v>43</v>
      </c>
      <c r="E44" s="147">
        <f t="shared" ref="E44:K44" si="10">E$18/$D$18*100</f>
        <v>11.627906976744185</v>
      </c>
      <c r="F44" s="68">
        <f t="shared" si="10"/>
        <v>9.3023255813953494</v>
      </c>
      <c r="G44" s="148">
        <f t="shared" si="10"/>
        <v>0</v>
      </c>
      <c r="H44" s="147">
        <f t="shared" si="10"/>
        <v>27.906976744186046</v>
      </c>
      <c r="I44" s="68">
        <f t="shared" si="10"/>
        <v>4.6511627906976747</v>
      </c>
      <c r="J44" s="68">
        <f t="shared" si="10"/>
        <v>27.906976744186046</v>
      </c>
      <c r="K44" s="148">
        <f t="shared" si="10"/>
        <v>18.604651162790699</v>
      </c>
      <c r="L44" s="154">
        <f>($D18-(SUM($E18:$G18)))/$D44*100</f>
        <v>79.069767441860463</v>
      </c>
      <c r="M44" s="155">
        <f t="shared" ref="M44:M52" si="11">($D18-(SUM($H18:$K18)))/$D18*100</f>
        <v>20.930232558139537</v>
      </c>
    </row>
    <row r="45" spans="1:13">
      <c r="A45" s="139">
        <v>11</v>
      </c>
      <c r="B45" s="285"/>
      <c r="C45" s="50" t="str">
        <f>T(Glodeni!$L$3)</f>
        <v>Glodeni</v>
      </c>
      <c r="D45" s="113">
        <f t="shared" si="9"/>
        <v>22</v>
      </c>
      <c r="E45" s="147">
        <f t="shared" ref="E45:K45" si="12">E$19/$D$19*100</f>
        <v>45.454545454545453</v>
      </c>
      <c r="F45" s="68">
        <f t="shared" si="12"/>
        <v>18.181818181818183</v>
      </c>
      <c r="G45" s="148">
        <f t="shared" si="12"/>
        <v>0</v>
      </c>
      <c r="H45" s="147">
        <f t="shared" si="12"/>
        <v>63.636363636363633</v>
      </c>
      <c r="I45" s="68">
        <f t="shared" si="12"/>
        <v>4.5454545454545459</v>
      </c>
      <c r="J45" s="68">
        <f t="shared" si="12"/>
        <v>9.0909090909090917</v>
      </c>
      <c r="K45" s="148">
        <f t="shared" si="12"/>
        <v>22.727272727272727</v>
      </c>
      <c r="L45" s="154">
        <f>($D19-(SUM($E19:$G19)))/$D45*100</f>
        <v>36.363636363636367</v>
      </c>
      <c r="M45" s="155">
        <f t="shared" si="11"/>
        <v>0</v>
      </c>
    </row>
    <row r="46" spans="1:13">
      <c r="A46" s="139">
        <v>12</v>
      </c>
      <c r="B46" s="285"/>
      <c r="C46" s="50" t="str">
        <f>T(Rezina!$L$3)</f>
        <v>Rezina</v>
      </c>
      <c r="D46" s="113">
        <f t="shared" si="9"/>
        <v>36</v>
      </c>
      <c r="E46" s="147">
        <f t="shared" ref="E46:K46" si="13">E$20/$D$20*100</f>
        <v>19.444444444444446</v>
      </c>
      <c r="F46" s="68">
        <f t="shared" si="13"/>
        <v>2.7777777777777777</v>
      </c>
      <c r="G46" s="148">
        <f t="shared" si="13"/>
        <v>0</v>
      </c>
      <c r="H46" s="147">
        <f t="shared" si="13"/>
        <v>33.333333333333329</v>
      </c>
      <c r="I46" s="68">
        <f t="shared" si="13"/>
        <v>5.5555555555555554</v>
      </c>
      <c r="J46" s="68">
        <f t="shared" si="13"/>
        <v>50</v>
      </c>
      <c r="K46" s="148">
        <f t="shared" si="13"/>
        <v>11.111111111111111</v>
      </c>
      <c r="L46" s="154">
        <f>($D20-(SUM($E20:$G20)))/$D46*100</f>
        <v>77.777777777777786</v>
      </c>
      <c r="M46" s="155">
        <f t="shared" si="11"/>
        <v>0</v>
      </c>
    </row>
    <row r="47" spans="1:13">
      <c r="A47" s="139">
        <v>13</v>
      </c>
      <c r="B47" s="285"/>
      <c r="C47" s="50" t="str">
        <f>T(Rîşcani!$L$3)</f>
        <v>Rîşcani</v>
      </c>
      <c r="D47" s="113">
        <f t="shared" si="9"/>
        <v>34</v>
      </c>
      <c r="E47" s="147">
        <f t="shared" ref="E47:K47" si="14">E$21/$D$21*100</f>
        <v>26.47058823529412</v>
      </c>
      <c r="F47" s="68">
        <f t="shared" si="14"/>
        <v>0</v>
      </c>
      <c r="G47" s="148">
        <f t="shared" si="14"/>
        <v>0</v>
      </c>
      <c r="H47" s="147">
        <f t="shared" si="14"/>
        <v>52.941176470588239</v>
      </c>
      <c r="I47" s="68">
        <f t="shared" si="14"/>
        <v>11.76470588235294</v>
      </c>
      <c r="J47" s="68">
        <f t="shared" si="14"/>
        <v>17.647058823529413</v>
      </c>
      <c r="K47" s="148">
        <f t="shared" si="14"/>
        <v>14.705882352941178</v>
      </c>
      <c r="L47" s="154">
        <f>($D21-(SUM($E21:$G21)))/$D47*100</f>
        <v>73.529411764705884</v>
      </c>
      <c r="M47" s="155">
        <f t="shared" si="11"/>
        <v>2.9411764705882351</v>
      </c>
    </row>
    <row r="48" spans="1:13">
      <c r="A48" s="139">
        <v>14</v>
      </c>
      <c r="B48" s="285"/>
      <c r="C48" s="50" t="str">
        <f>T(Sîngerei!$L$3)</f>
        <v>Sîngerei</v>
      </c>
      <c r="D48" s="113">
        <f t="shared" si="9"/>
        <v>44</v>
      </c>
      <c r="E48" s="147">
        <f t="shared" ref="E48:K48" si="15">E$22/$D$22*100</f>
        <v>29.545454545454547</v>
      </c>
      <c r="F48" s="68">
        <f t="shared" si="15"/>
        <v>0</v>
      </c>
      <c r="G48" s="148">
        <f t="shared" si="15"/>
        <v>2.2727272727272729</v>
      </c>
      <c r="H48" s="147">
        <f t="shared" si="15"/>
        <v>50</v>
      </c>
      <c r="I48" s="68">
        <f t="shared" si="15"/>
        <v>4.5454545454545459</v>
      </c>
      <c r="J48" s="68">
        <f t="shared" si="15"/>
        <v>20.454545454545457</v>
      </c>
      <c r="K48" s="148">
        <f t="shared" si="15"/>
        <v>22.727272727272727</v>
      </c>
      <c r="L48" s="154">
        <f>($D22-(SUM($E22:$G22)))/$D48*100</f>
        <v>68.181818181818173</v>
      </c>
      <c r="M48" s="155">
        <f t="shared" si="11"/>
        <v>2.2727272727272729</v>
      </c>
    </row>
    <row r="49" spans="1:13">
      <c r="A49" s="139">
        <v>15</v>
      </c>
      <c r="B49" s="285"/>
      <c r="C49" s="50" t="str">
        <f>T(Şoldăneşti!$L$3)</f>
        <v>Şoldăneşti</v>
      </c>
      <c r="D49" s="113">
        <f t="shared" si="9"/>
        <v>25</v>
      </c>
      <c r="E49" s="147">
        <f t="shared" ref="E49:K49" si="16">E$23/$D$23*100</f>
        <v>28.000000000000004</v>
      </c>
      <c r="F49" s="68">
        <f t="shared" si="16"/>
        <v>0</v>
      </c>
      <c r="G49" s="148">
        <f t="shared" si="16"/>
        <v>0</v>
      </c>
      <c r="H49" s="147">
        <f t="shared" si="16"/>
        <v>44</v>
      </c>
      <c r="I49" s="68">
        <f t="shared" si="16"/>
        <v>4</v>
      </c>
      <c r="J49" s="68">
        <f t="shared" si="16"/>
        <v>44</v>
      </c>
      <c r="K49" s="148">
        <f t="shared" si="16"/>
        <v>8</v>
      </c>
      <c r="L49" s="154">
        <f>($D23-(SUM($E23:$G23)))/$D49*100</f>
        <v>72</v>
      </c>
      <c r="M49" s="155">
        <f t="shared" si="11"/>
        <v>0</v>
      </c>
    </row>
    <row r="50" spans="1:13">
      <c r="A50" s="139">
        <v>16</v>
      </c>
      <c r="B50" s="285"/>
      <c r="C50" s="50" t="str">
        <f>T(Soroca!$L$3)</f>
        <v>Soroca</v>
      </c>
      <c r="D50" s="113">
        <f t="shared" si="9"/>
        <v>49</v>
      </c>
      <c r="E50" s="147">
        <f t="shared" ref="E50:K50" si="17">E$24/$D$24*100</f>
        <v>22.448979591836736</v>
      </c>
      <c r="F50" s="68">
        <f t="shared" si="17"/>
        <v>4.0816326530612246</v>
      </c>
      <c r="G50" s="148">
        <f t="shared" si="17"/>
        <v>0</v>
      </c>
      <c r="H50" s="147">
        <f t="shared" si="17"/>
        <v>36.734693877551024</v>
      </c>
      <c r="I50" s="68">
        <f t="shared" si="17"/>
        <v>8.1632653061224492</v>
      </c>
      <c r="J50" s="68">
        <f t="shared" si="17"/>
        <v>28.571428571428569</v>
      </c>
      <c r="K50" s="148">
        <f t="shared" si="17"/>
        <v>22.448979591836736</v>
      </c>
      <c r="L50" s="154">
        <f>($D24-(SUM($E24:$G24)))/$D50*100</f>
        <v>73.469387755102048</v>
      </c>
      <c r="M50" s="155">
        <f t="shared" si="11"/>
        <v>4.0816326530612246</v>
      </c>
    </row>
    <row r="51" spans="1:13">
      <c r="A51" s="139">
        <v>17</v>
      </c>
      <c r="B51" s="285"/>
      <c r="C51" s="50" t="str">
        <f>T(Teleneşti!$L$3)</f>
        <v>Teleneşti</v>
      </c>
      <c r="D51" s="113">
        <f t="shared" si="9"/>
        <v>40</v>
      </c>
      <c r="E51" s="147">
        <f t="shared" ref="E51:K51" si="18">E$25/$D$25*100</f>
        <v>0</v>
      </c>
      <c r="F51" s="68">
        <f t="shared" si="18"/>
        <v>0</v>
      </c>
      <c r="G51" s="148">
        <f t="shared" si="18"/>
        <v>0</v>
      </c>
      <c r="H51" s="147">
        <f t="shared" si="18"/>
        <v>27.500000000000004</v>
      </c>
      <c r="I51" s="68">
        <f t="shared" si="18"/>
        <v>10</v>
      </c>
      <c r="J51" s="68">
        <f t="shared" si="18"/>
        <v>30</v>
      </c>
      <c r="K51" s="148">
        <f t="shared" si="18"/>
        <v>30</v>
      </c>
      <c r="L51" s="154">
        <f>($D25-(SUM($E25:$G25)))/$D51*100</f>
        <v>100</v>
      </c>
      <c r="M51" s="155">
        <f t="shared" si="11"/>
        <v>2.5</v>
      </c>
    </row>
    <row r="52" spans="1:13" ht="15.75" thickBot="1">
      <c r="A52" s="139">
        <v>18</v>
      </c>
      <c r="B52" s="286"/>
      <c r="C52" s="163" t="str">
        <f>T(Ungheni!$L$3)</f>
        <v>Ungheni</v>
      </c>
      <c r="D52" s="116">
        <f t="shared" si="9"/>
        <v>58</v>
      </c>
      <c r="E52" s="149">
        <f t="shared" ref="E52:K52" si="19">E$26/$D$26*100</f>
        <v>20.689655172413794</v>
      </c>
      <c r="F52" s="150">
        <f t="shared" si="19"/>
        <v>3.4482758620689653</v>
      </c>
      <c r="G52" s="151">
        <f t="shared" si="19"/>
        <v>0</v>
      </c>
      <c r="H52" s="149">
        <f t="shared" si="19"/>
        <v>44.827586206896555</v>
      </c>
      <c r="I52" s="150">
        <f t="shared" si="19"/>
        <v>22.413793103448278</v>
      </c>
      <c r="J52" s="150">
        <f t="shared" si="19"/>
        <v>24.137931034482758</v>
      </c>
      <c r="K52" s="151">
        <f t="shared" si="19"/>
        <v>8.6206896551724146</v>
      </c>
      <c r="L52" s="156">
        <f>($D26-(SUM($E26:$G26)))/$D52*100</f>
        <v>75.862068965517238</v>
      </c>
      <c r="M52" s="157">
        <f t="shared" si="11"/>
        <v>0</v>
      </c>
    </row>
    <row r="53" spans="1:13" ht="15.75" thickBot="1">
      <c r="A53" s="3"/>
      <c r="B53" s="39"/>
      <c r="C53" s="135"/>
      <c r="D53" s="146"/>
      <c r="E53" s="146"/>
      <c r="F53" s="146"/>
      <c r="G53" s="146"/>
      <c r="H53" s="146"/>
      <c r="I53" s="146"/>
      <c r="J53" s="146"/>
      <c r="K53" s="146"/>
      <c r="L53" s="46"/>
    </row>
    <row r="54" spans="1:13" ht="15.75" thickBot="1">
      <c r="A54" s="3"/>
      <c r="B54" s="39"/>
      <c r="C54" s="72" t="s">
        <v>29</v>
      </c>
      <c r="D54" s="73">
        <f t="shared" ref="D54" si="20">SUM(D35:D53)</f>
        <v>586</v>
      </c>
      <c r="E54" s="71">
        <f>E$28/$D$28*100</f>
        <v>25.085324232081913</v>
      </c>
      <c r="F54" s="69">
        <f>F$28/$D$28*100</f>
        <v>7.5085324232081918</v>
      </c>
      <c r="G54" s="158">
        <f>G$28/$D$28*100</f>
        <v>2.5597269624573378</v>
      </c>
      <c r="H54" s="159">
        <f t="shared" ref="H54:K54" si="21">($D28-(SUM($H28:$K28)))/$D28*100</f>
        <v>5.802047781569966</v>
      </c>
      <c r="I54" s="74">
        <f t="shared" si="21"/>
        <v>5.802047781569966</v>
      </c>
      <c r="J54" s="74">
        <f t="shared" si="21"/>
        <v>5.802047781569966</v>
      </c>
      <c r="K54" s="160">
        <f t="shared" si="21"/>
        <v>5.802047781569966</v>
      </c>
      <c r="L54" s="75">
        <f>($D28-(SUM($E28:$G28)))/$D54*100</f>
        <v>64.846416382252556</v>
      </c>
      <c r="M54" s="76">
        <f>($D28-(SUM($H28:$K28)))/$D28*100</f>
        <v>5.802047781569966</v>
      </c>
    </row>
    <row r="55" spans="1:13">
      <c r="C55" s="47"/>
      <c r="D55" s="48"/>
      <c r="E55" s="49"/>
      <c r="F55" s="49"/>
      <c r="G55" s="49"/>
      <c r="H55" s="49"/>
      <c r="I55" s="49"/>
      <c r="J55" s="49"/>
      <c r="K55" s="49"/>
    </row>
    <row r="59" spans="1:13" s="45" customFormat="1" ht="15" customHeight="1">
      <c r="B59" s="77"/>
      <c r="C59" s="41"/>
      <c r="D59" s="21" t="s">
        <v>772</v>
      </c>
      <c r="E59" s="22" t="s">
        <v>773</v>
      </c>
      <c r="F59" s="22" t="s">
        <v>774</v>
      </c>
      <c r="G59" s="22" t="s">
        <v>1507</v>
      </c>
      <c r="H59" s="23" t="s">
        <v>8</v>
      </c>
      <c r="I59" s="23" t="s">
        <v>9</v>
      </c>
      <c r="J59" s="23" t="s">
        <v>10</v>
      </c>
      <c r="K59" s="23" t="s">
        <v>11</v>
      </c>
    </row>
    <row r="60" spans="1:13" s="45" customFormat="1">
      <c r="B60" s="77"/>
      <c r="C60" s="41"/>
      <c r="D60" s="42">
        <f>(D28-(E28+F28+G28))*100/D28</f>
        <v>64.846416382252556</v>
      </c>
      <c r="E60" s="43">
        <f>E28*100/D28</f>
        <v>25.085324232081913</v>
      </c>
      <c r="F60" s="43">
        <f>F28*100/D28</f>
        <v>7.5085324232081909</v>
      </c>
      <c r="G60" s="43">
        <f>G28*100/D28</f>
        <v>2.5597269624573378</v>
      </c>
      <c r="H60" s="22">
        <f>SUM(H28)</f>
        <v>258</v>
      </c>
      <c r="I60" s="22">
        <f>SUM(I28)</f>
        <v>68</v>
      </c>
      <c r="J60" s="22">
        <f>SUM(J28)</f>
        <v>129</v>
      </c>
      <c r="K60" s="22">
        <f>SUM(K28)</f>
        <v>97</v>
      </c>
    </row>
    <row r="61" spans="1:13" s="45" customFormat="1">
      <c r="B61" s="77"/>
      <c r="C61" s="41"/>
      <c r="D61" s="21"/>
      <c r="E61" s="22"/>
      <c r="F61" s="22"/>
      <c r="G61" s="22"/>
      <c r="H61" s="22"/>
      <c r="I61" s="22"/>
      <c r="J61" s="22"/>
      <c r="K61" s="22"/>
    </row>
    <row r="62" spans="1:13" s="45" customFormat="1">
      <c r="B62" s="77"/>
      <c r="C62" s="41"/>
      <c r="D62" s="42" t="s">
        <v>645</v>
      </c>
      <c r="E62" s="22"/>
      <c r="F62" s="43"/>
      <c r="G62" s="22"/>
      <c r="H62" s="22"/>
      <c r="I62" s="22"/>
      <c r="J62" s="22"/>
      <c r="K62" s="22"/>
    </row>
    <row r="63" spans="1:13" s="45" customFormat="1">
      <c r="B63" s="77"/>
      <c r="C63" s="41" t="s">
        <v>886</v>
      </c>
      <c r="D63" s="21">
        <f>D9</f>
        <v>55</v>
      </c>
      <c r="E63" s="22"/>
      <c r="F63" s="22"/>
      <c r="G63" s="22"/>
      <c r="H63" s="22"/>
      <c r="I63" s="22"/>
      <c r="J63" s="22"/>
      <c r="K63" s="22"/>
    </row>
    <row r="64" spans="1:13" s="45" customFormat="1">
      <c r="B64" s="77"/>
      <c r="C64" s="41" t="s">
        <v>887</v>
      </c>
      <c r="D64" s="44">
        <f>D10</f>
        <v>8</v>
      </c>
    </row>
    <row r="65" spans="2:4" s="45" customFormat="1">
      <c r="B65" s="77"/>
      <c r="C65" s="41" t="s">
        <v>888</v>
      </c>
      <c r="D65" s="44">
        <f>D11</f>
        <v>5</v>
      </c>
    </row>
    <row r="66" spans="2:4" s="45" customFormat="1">
      <c r="B66" s="77"/>
      <c r="C66" s="41" t="s">
        <v>889</v>
      </c>
      <c r="D66" s="44">
        <f>SUM(D12:D25)</f>
        <v>460</v>
      </c>
    </row>
    <row r="67" spans="2:4" s="45" customFormat="1">
      <c r="B67" s="77"/>
      <c r="C67" s="41"/>
      <c r="D67" s="44"/>
    </row>
    <row r="68" spans="2:4" s="45" customFormat="1">
      <c r="B68" s="77"/>
      <c r="C68" s="41"/>
      <c r="D68" s="44"/>
    </row>
    <row r="69" spans="2:4" s="45" customFormat="1">
      <c r="B69" s="77"/>
      <c r="C69" s="41"/>
      <c r="D69" s="44"/>
    </row>
  </sheetData>
  <sheetProtection password="9416" sheet="1" objects="1" scenarios="1" selectLockedCells="1" selectUnlockedCells="1"/>
  <sortState ref="C8:K15">
    <sortCondition ref="C8"/>
  </sortState>
  <customSheetViews>
    <customSheetView guid="{9BD4A53C-DAD1-421B-A345-73B3DB93BDA0}" topLeftCell="A25">
      <selection activeCell="N54" sqref="N54"/>
      <pageMargins left="0.7" right="0.7" top="0.75" bottom="0.75" header="0.3" footer="0.3"/>
      <pageSetup paperSize="9" orientation="portrait" verticalDpi="0" r:id="rId1"/>
    </customSheetView>
  </customSheetViews>
  <mergeCells count="19">
    <mergeCell ref="B35:C35"/>
    <mergeCell ref="B36:C36"/>
    <mergeCell ref="B37:C37"/>
    <mergeCell ref="B38:B52"/>
    <mergeCell ref="A32:A33"/>
    <mergeCell ref="B32:C33"/>
    <mergeCell ref="D32:D33"/>
    <mergeCell ref="E32:G32"/>
    <mergeCell ref="H32:K32"/>
    <mergeCell ref="B12:B26"/>
    <mergeCell ref="E7:G7"/>
    <mergeCell ref="H7:K7"/>
    <mergeCell ref="D7:D8"/>
    <mergeCell ref="B7:C8"/>
    <mergeCell ref="B2:J2"/>
    <mergeCell ref="B9:C9"/>
    <mergeCell ref="B10:C10"/>
    <mergeCell ref="B11:C11"/>
    <mergeCell ref="A7:A8"/>
  </mergeCells>
  <pageMargins left="0.7" right="0.7" top="0.75" bottom="0.75" header="0.3" footer="0.3"/>
  <pageSetup paperSize="9" orientation="portrait" verticalDpi="0" r:id="rId2"/>
  <ignoredErrors>
    <ignoredError sqref="E37 L54" 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FF00"/>
  </sheetPr>
  <dimension ref="A1"/>
  <sheetViews>
    <sheetView tabSelected="1" workbookViewId="0">
      <selection activeCell="S24" sqref="S24:S25"/>
    </sheetView>
  </sheetViews>
  <sheetFormatPr defaultRowHeight="15"/>
  <sheetData/>
  <sheetProtection password="9416" sheet="1" objects="1" scenarios="1" selectLockedCells="1" selectUnlockedCells="1"/>
  <customSheetViews>
    <customSheetView guid="{9BD4A53C-DAD1-421B-A345-73B3DB93BDA0}">
      <selection activeCell="T14" sqref="T13:T14"/>
      <pageMargins left="0.7" right="0.7" top="0.75" bottom="0.75" header="0.3" footer="0.3"/>
    </customSheetView>
  </customSheetView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N34"/>
  <sheetViews>
    <sheetView zoomScale="75" zoomScaleNormal="75" workbookViewId="0">
      <pane xSplit="2" ySplit="6" topLeftCell="H7" activePane="bottomRight" state="frozen"/>
      <selection pane="topRight" activeCell="C1" sqref="C1"/>
      <selection pane="bottomLeft" activeCell="A7" sqref="A7"/>
      <selection pane="bottomRight" activeCell="N1" sqref="N1:O1048576"/>
    </sheetView>
  </sheetViews>
  <sheetFormatPr defaultRowHeight="14.25"/>
  <cols>
    <col min="1" max="1" width="6.42578125" style="63" customWidth="1"/>
    <col min="2" max="2" width="27.28515625" style="172" customWidth="1"/>
    <col min="3" max="3" width="12.42578125" style="172" customWidth="1"/>
    <col min="4" max="6" width="9.5703125" style="172" customWidth="1"/>
    <col min="7" max="10" width="14.42578125" style="172" customWidth="1"/>
    <col min="11" max="11" width="13.85546875" style="172" customWidth="1"/>
    <col min="12" max="12" width="43.28515625" style="172" customWidth="1"/>
    <col min="13" max="13" width="15.85546875" style="173" customWidth="1"/>
    <col min="14" max="14" width="28" style="172" customWidth="1"/>
    <col min="15" max="16384" width="9.140625" style="172"/>
  </cols>
  <sheetData>
    <row r="1" spans="1:14" ht="15">
      <c r="B1" s="171" t="s">
        <v>26</v>
      </c>
      <c r="C1" s="171"/>
      <c r="D1" s="171"/>
      <c r="E1" s="171"/>
      <c r="F1" s="171"/>
      <c r="G1" s="171"/>
      <c r="H1" s="171"/>
      <c r="I1" s="171"/>
      <c r="J1" s="171"/>
    </row>
    <row r="3" spans="1:14" ht="15">
      <c r="H3" s="174" t="s">
        <v>800</v>
      </c>
      <c r="I3" s="174"/>
      <c r="J3" s="174"/>
      <c r="K3" s="174"/>
    </row>
    <row r="5" spans="1:14" ht="15" customHeight="1">
      <c r="A5" s="98" t="s">
        <v>0</v>
      </c>
      <c r="B5" s="98" t="s">
        <v>1</v>
      </c>
      <c r="C5" s="98" t="s">
        <v>2</v>
      </c>
      <c r="D5" s="175" t="s">
        <v>3</v>
      </c>
      <c r="E5" s="175"/>
      <c r="F5" s="175"/>
      <c r="G5" s="175" t="s">
        <v>7</v>
      </c>
      <c r="H5" s="175"/>
      <c r="I5" s="175"/>
      <c r="J5" s="175"/>
      <c r="K5" s="176" t="s">
        <v>12</v>
      </c>
      <c r="L5" s="177" t="s">
        <v>826</v>
      </c>
      <c r="M5" s="178" t="s">
        <v>13</v>
      </c>
      <c r="N5" s="179"/>
    </row>
    <row r="6" spans="1:14" s="183" customFormat="1" ht="28.5">
      <c r="A6" s="98"/>
      <c r="B6" s="98"/>
      <c r="C6" s="98"/>
      <c r="D6" s="85" t="s">
        <v>4</v>
      </c>
      <c r="E6" s="85" t="s">
        <v>5</v>
      </c>
      <c r="F6" s="85" t="s">
        <v>6</v>
      </c>
      <c r="G6" s="85" t="s">
        <v>8</v>
      </c>
      <c r="H6" s="85" t="s">
        <v>9</v>
      </c>
      <c r="I6" s="85" t="s">
        <v>10</v>
      </c>
      <c r="J6" s="85" t="s">
        <v>11</v>
      </c>
      <c r="K6" s="176"/>
      <c r="L6" s="180"/>
      <c r="M6" s="181" t="s">
        <v>66</v>
      </c>
      <c r="N6" s="182" t="s">
        <v>14</v>
      </c>
    </row>
    <row r="7" spans="1:14" s="54" customFormat="1">
      <c r="A7" s="51">
        <v>1</v>
      </c>
      <c r="B7" s="52" t="s">
        <v>775</v>
      </c>
      <c r="C7" s="52" t="s">
        <v>669</v>
      </c>
      <c r="D7" s="53"/>
      <c r="E7" s="53"/>
      <c r="F7" s="53"/>
      <c r="G7" s="53"/>
      <c r="H7" s="53"/>
      <c r="I7" s="53"/>
      <c r="J7" s="53"/>
      <c r="K7" s="52"/>
      <c r="L7" s="52" t="s">
        <v>776</v>
      </c>
      <c r="M7" s="184"/>
      <c r="N7" s="52"/>
    </row>
    <row r="8" spans="1:14" s="54" customFormat="1" ht="15.75">
      <c r="A8" s="51">
        <v>2</v>
      </c>
      <c r="B8" s="52" t="s">
        <v>797</v>
      </c>
      <c r="C8" s="52" t="s">
        <v>669</v>
      </c>
      <c r="D8" s="53"/>
      <c r="E8" s="53"/>
      <c r="F8" s="53"/>
      <c r="G8" s="53"/>
      <c r="H8" s="53"/>
      <c r="I8" s="53"/>
      <c r="J8" s="53"/>
      <c r="K8" s="52"/>
      <c r="L8" s="52" t="s">
        <v>776</v>
      </c>
      <c r="M8" s="185"/>
      <c r="N8" s="52"/>
    </row>
    <row r="9" spans="1:14" s="54" customFormat="1" ht="15.75">
      <c r="A9" s="51">
        <v>3</v>
      </c>
      <c r="B9" s="52" t="s">
        <v>777</v>
      </c>
      <c r="C9" s="52" t="s">
        <v>669</v>
      </c>
      <c r="D9" s="53"/>
      <c r="E9" s="53"/>
      <c r="F9" s="53"/>
      <c r="G9" s="53"/>
      <c r="H9" s="53"/>
      <c r="I9" s="53"/>
      <c r="J9" s="53"/>
      <c r="K9" s="52"/>
      <c r="L9" s="52" t="s">
        <v>781</v>
      </c>
      <c r="M9" s="185"/>
      <c r="N9" s="52"/>
    </row>
    <row r="10" spans="1:14" s="54" customFormat="1">
      <c r="A10" s="51">
        <v>4</v>
      </c>
      <c r="B10" s="52" t="s">
        <v>786</v>
      </c>
      <c r="C10" s="52" t="s">
        <v>669</v>
      </c>
      <c r="D10" s="53"/>
      <c r="E10" s="53"/>
      <c r="F10" s="53"/>
      <c r="G10" s="53"/>
      <c r="H10" s="53"/>
      <c r="I10" s="53"/>
      <c r="J10" s="53"/>
      <c r="K10" s="52"/>
      <c r="L10" s="52" t="s">
        <v>788</v>
      </c>
      <c r="M10" s="184"/>
      <c r="N10" s="52"/>
    </row>
    <row r="11" spans="1:14" s="54" customFormat="1">
      <c r="A11" s="51">
        <v>5</v>
      </c>
      <c r="B11" s="52" t="s">
        <v>782</v>
      </c>
      <c r="C11" s="52" t="s">
        <v>669</v>
      </c>
      <c r="D11" s="53"/>
      <c r="E11" s="53"/>
      <c r="F11" s="53"/>
      <c r="G11" s="53"/>
      <c r="H11" s="53"/>
      <c r="I11" s="53"/>
      <c r="J11" s="53"/>
      <c r="K11" s="52"/>
      <c r="L11" s="52" t="s">
        <v>783</v>
      </c>
      <c r="M11" s="184"/>
      <c r="N11" s="52"/>
    </row>
    <row r="12" spans="1:14" s="54" customFormat="1">
      <c r="A12" s="51">
        <v>6</v>
      </c>
      <c r="B12" s="52" t="s">
        <v>787</v>
      </c>
      <c r="C12" s="52" t="s">
        <v>669</v>
      </c>
      <c r="D12" s="53"/>
      <c r="E12" s="53"/>
      <c r="F12" s="53"/>
      <c r="G12" s="53"/>
      <c r="H12" s="53"/>
      <c r="I12" s="53"/>
      <c r="J12" s="53"/>
      <c r="K12" s="52"/>
      <c r="L12" s="52" t="s">
        <v>780</v>
      </c>
      <c r="M12" s="184"/>
      <c r="N12" s="52"/>
    </row>
    <row r="13" spans="1:14" s="54" customFormat="1">
      <c r="A13" s="51">
        <v>7</v>
      </c>
      <c r="B13" s="52" t="s">
        <v>778</v>
      </c>
      <c r="C13" s="52" t="s">
        <v>669</v>
      </c>
      <c r="D13" s="53"/>
      <c r="E13" s="53"/>
      <c r="F13" s="53"/>
      <c r="G13" s="53"/>
      <c r="H13" s="53"/>
      <c r="I13" s="53"/>
      <c r="J13" s="53"/>
      <c r="K13" s="52"/>
      <c r="L13" s="52" t="s">
        <v>779</v>
      </c>
      <c r="M13" s="184"/>
      <c r="N13" s="52"/>
    </row>
    <row r="14" spans="1:14" s="54" customFormat="1">
      <c r="A14" s="51">
        <v>8</v>
      </c>
      <c r="B14" s="52" t="s">
        <v>784</v>
      </c>
      <c r="C14" s="52" t="s">
        <v>669</v>
      </c>
      <c r="D14" s="53"/>
      <c r="E14" s="53"/>
      <c r="F14" s="53"/>
      <c r="G14" s="53"/>
      <c r="H14" s="53"/>
      <c r="I14" s="53"/>
      <c r="J14" s="53"/>
      <c r="K14" s="52"/>
      <c r="L14" s="52" t="s">
        <v>785</v>
      </c>
      <c r="M14" s="184"/>
      <c r="N14" s="52"/>
    </row>
    <row r="15" spans="1:14" s="186" customFormat="1">
      <c r="A15" s="64"/>
      <c r="D15" s="187"/>
      <c r="E15" s="187"/>
      <c r="F15" s="187"/>
      <c r="G15" s="187"/>
      <c r="H15" s="187"/>
      <c r="I15" s="187"/>
      <c r="J15" s="187"/>
      <c r="M15" s="188"/>
    </row>
    <row r="16" spans="1:14" s="191" customFormat="1">
      <c r="A16" s="189"/>
      <c r="B16" s="190" t="s">
        <v>29</v>
      </c>
      <c r="C16" s="190">
        <f>COUNTA(C7:C15)</f>
        <v>8</v>
      </c>
      <c r="D16" s="190">
        <f t="shared" ref="D16:J16" si="0">COUNTA(D7:D15)</f>
        <v>0</v>
      </c>
      <c r="E16" s="190">
        <f t="shared" si="0"/>
        <v>0</v>
      </c>
      <c r="F16" s="190">
        <f t="shared" si="0"/>
        <v>0</v>
      </c>
      <c r="G16" s="190">
        <f t="shared" si="0"/>
        <v>0</v>
      </c>
      <c r="H16" s="190">
        <f t="shared" si="0"/>
        <v>0</v>
      </c>
      <c r="I16" s="190">
        <f t="shared" si="0"/>
        <v>0</v>
      </c>
      <c r="J16" s="190">
        <f t="shared" si="0"/>
        <v>0</v>
      </c>
      <c r="M16" s="192"/>
    </row>
    <row r="17" spans="1:14" s="186" customFormat="1">
      <c r="A17" s="64"/>
      <c r="D17" s="187"/>
      <c r="E17" s="187"/>
      <c r="F17" s="187"/>
      <c r="G17" s="187"/>
      <c r="H17" s="187"/>
      <c r="I17" s="187"/>
      <c r="J17" s="187"/>
      <c r="M17" s="188"/>
    </row>
    <row r="18" spans="1:14" s="186" customFormat="1">
      <c r="A18" s="64"/>
      <c r="D18" s="187"/>
      <c r="E18" s="187"/>
      <c r="F18" s="187"/>
      <c r="G18" s="187"/>
      <c r="H18" s="187"/>
      <c r="I18" s="187"/>
      <c r="J18" s="187"/>
      <c r="M18" s="188"/>
    </row>
    <row r="19" spans="1:14" s="186" customFormat="1">
      <c r="A19" s="64"/>
      <c r="D19" s="187"/>
      <c r="E19" s="187"/>
      <c r="F19" s="187"/>
      <c r="G19" s="187"/>
      <c r="H19" s="187"/>
      <c r="I19" s="187"/>
      <c r="J19" s="187"/>
      <c r="M19" s="188"/>
    </row>
    <row r="20" spans="1:14" s="186" customFormat="1">
      <c r="A20" s="64"/>
      <c r="D20" s="187"/>
      <c r="E20" s="187"/>
      <c r="F20" s="187"/>
      <c r="G20" s="187"/>
      <c r="H20" s="187"/>
      <c r="I20" s="187"/>
      <c r="J20" s="187"/>
      <c r="M20" s="188"/>
    </row>
    <row r="21" spans="1:14" s="186" customFormat="1">
      <c r="A21" s="64"/>
      <c r="D21" s="187"/>
      <c r="E21" s="187"/>
      <c r="F21" s="187"/>
      <c r="G21" s="187"/>
      <c r="H21" s="187"/>
      <c r="I21" s="187"/>
      <c r="J21" s="187"/>
      <c r="M21" s="188"/>
    </row>
    <row r="22" spans="1:14" s="186" customFormat="1">
      <c r="A22" s="64"/>
      <c r="D22" s="187"/>
      <c r="E22" s="187"/>
      <c r="F22" s="187"/>
      <c r="G22" s="187"/>
      <c r="H22" s="187"/>
      <c r="I22" s="187"/>
      <c r="J22" s="187"/>
      <c r="M22" s="188"/>
    </row>
    <row r="23" spans="1:14" s="186" customFormat="1">
      <c r="A23" s="64"/>
      <c r="D23" s="187"/>
      <c r="E23" s="187"/>
      <c r="F23" s="187"/>
      <c r="G23" s="187"/>
      <c r="H23" s="187"/>
      <c r="I23" s="187"/>
      <c r="J23" s="187"/>
      <c r="M23" s="188"/>
    </row>
    <row r="24" spans="1:14" s="186" customFormat="1" ht="15">
      <c r="A24" s="64"/>
      <c r="D24" s="187"/>
      <c r="E24" s="187"/>
      <c r="F24" s="187"/>
      <c r="G24" s="187"/>
      <c r="H24" s="193" t="s">
        <v>890</v>
      </c>
      <c r="I24" s="193"/>
      <c r="J24" s="193"/>
      <c r="K24" s="193"/>
      <c r="M24" s="188"/>
    </row>
    <row r="25" spans="1:14" s="186" customFormat="1" ht="15">
      <c r="A25" s="64"/>
      <c r="D25" s="187"/>
      <c r="E25" s="187"/>
      <c r="F25" s="187"/>
      <c r="G25" s="187"/>
      <c r="H25" s="187"/>
      <c r="I25" s="187"/>
      <c r="J25" s="194"/>
      <c r="K25" s="194"/>
      <c r="M25" s="188"/>
    </row>
    <row r="26" spans="1:14" ht="15" customHeight="1">
      <c r="A26" s="98" t="s">
        <v>0</v>
      </c>
      <c r="B26" s="98" t="s">
        <v>1</v>
      </c>
      <c r="C26" s="98" t="s">
        <v>2</v>
      </c>
      <c r="D26" s="175" t="s">
        <v>3</v>
      </c>
      <c r="E26" s="175"/>
      <c r="F26" s="175"/>
      <c r="G26" s="175" t="s">
        <v>7</v>
      </c>
      <c r="H26" s="175"/>
      <c r="I26" s="175"/>
      <c r="J26" s="175"/>
      <c r="K26" s="176" t="s">
        <v>12</v>
      </c>
      <c r="L26" s="177" t="s">
        <v>826</v>
      </c>
      <c r="M26" s="178" t="s">
        <v>13</v>
      </c>
      <c r="N26" s="179"/>
    </row>
    <row r="27" spans="1:14" s="183" customFormat="1" ht="28.5">
      <c r="A27" s="98"/>
      <c r="B27" s="98"/>
      <c r="C27" s="98"/>
      <c r="D27" s="85" t="s">
        <v>4</v>
      </c>
      <c r="E27" s="85" t="s">
        <v>5</v>
      </c>
      <c r="F27" s="85" t="s">
        <v>6</v>
      </c>
      <c r="G27" s="85" t="s">
        <v>8</v>
      </c>
      <c r="H27" s="85" t="s">
        <v>9</v>
      </c>
      <c r="I27" s="85" t="s">
        <v>10</v>
      </c>
      <c r="J27" s="85" t="s">
        <v>11</v>
      </c>
      <c r="K27" s="176"/>
      <c r="L27" s="180"/>
      <c r="M27" s="181" t="s">
        <v>66</v>
      </c>
      <c r="N27" s="182" t="s">
        <v>14</v>
      </c>
    </row>
    <row r="28" spans="1:14" s="54" customFormat="1">
      <c r="A28" s="51">
        <v>1</v>
      </c>
      <c r="B28" s="52" t="s">
        <v>790</v>
      </c>
      <c r="C28" s="52" t="s">
        <v>669</v>
      </c>
      <c r="D28" s="53"/>
      <c r="E28" s="53"/>
      <c r="F28" s="53"/>
      <c r="G28" s="53"/>
      <c r="H28" s="53"/>
      <c r="I28" s="53"/>
      <c r="J28" s="53"/>
      <c r="K28" s="52"/>
      <c r="L28" s="52" t="s">
        <v>793</v>
      </c>
      <c r="M28" s="184"/>
      <c r="N28" s="52"/>
    </row>
    <row r="29" spans="1:14" s="54" customFormat="1">
      <c r="A29" s="51">
        <v>2</v>
      </c>
      <c r="B29" s="52" t="s">
        <v>789</v>
      </c>
      <c r="C29" s="52" t="s">
        <v>669</v>
      </c>
      <c r="D29" s="53"/>
      <c r="E29" s="53"/>
      <c r="F29" s="53"/>
      <c r="G29" s="53"/>
      <c r="H29" s="53"/>
      <c r="I29" s="53"/>
      <c r="J29" s="53"/>
      <c r="K29" s="52"/>
      <c r="L29" s="52" t="s">
        <v>794</v>
      </c>
      <c r="M29" s="184"/>
      <c r="N29" s="52"/>
    </row>
    <row r="30" spans="1:14" s="54" customFormat="1">
      <c r="A30" s="51">
        <v>3</v>
      </c>
      <c r="B30" s="52" t="s">
        <v>798</v>
      </c>
      <c r="C30" s="52" t="s">
        <v>669</v>
      </c>
      <c r="D30" s="53"/>
      <c r="E30" s="53"/>
      <c r="F30" s="53"/>
      <c r="G30" s="53"/>
      <c r="H30" s="53"/>
      <c r="I30" s="53"/>
      <c r="J30" s="53"/>
      <c r="K30" s="52"/>
      <c r="L30" s="52" t="s">
        <v>799</v>
      </c>
      <c r="M30" s="184"/>
      <c r="N30" s="52"/>
    </row>
    <row r="31" spans="1:14" s="54" customFormat="1">
      <c r="A31" s="51">
        <v>4</v>
      </c>
      <c r="B31" s="52" t="s">
        <v>791</v>
      </c>
      <c r="C31" s="52" t="s">
        <v>669</v>
      </c>
      <c r="D31" s="53"/>
      <c r="E31" s="53"/>
      <c r="F31" s="53"/>
      <c r="G31" s="53"/>
      <c r="H31" s="53"/>
      <c r="I31" s="53"/>
      <c r="J31" s="53"/>
      <c r="K31" s="52"/>
      <c r="L31" s="52" t="s">
        <v>792</v>
      </c>
      <c r="M31" s="184"/>
      <c r="N31" s="52"/>
    </row>
    <row r="32" spans="1:14" s="54" customFormat="1">
      <c r="A32" s="51">
        <v>5</v>
      </c>
      <c r="B32" s="52" t="s">
        <v>795</v>
      </c>
      <c r="C32" s="52" t="s">
        <v>669</v>
      </c>
      <c r="D32" s="53"/>
      <c r="E32" s="53"/>
      <c r="F32" s="53"/>
      <c r="G32" s="53"/>
      <c r="H32" s="53"/>
      <c r="I32" s="53"/>
      <c r="J32" s="53"/>
      <c r="K32" s="52"/>
      <c r="L32" s="52" t="s">
        <v>796</v>
      </c>
      <c r="M32" s="184"/>
      <c r="N32" s="52"/>
    </row>
    <row r="33" spans="1:14" s="54" customFormat="1">
      <c r="A33" s="64"/>
      <c r="B33" s="186"/>
      <c r="C33" s="186"/>
      <c r="D33" s="187"/>
      <c r="E33" s="187"/>
      <c r="F33" s="187"/>
      <c r="G33" s="187"/>
      <c r="H33" s="187"/>
      <c r="I33" s="187"/>
      <c r="J33" s="187"/>
      <c r="K33" s="186"/>
      <c r="L33" s="186"/>
      <c r="M33" s="188"/>
      <c r="N33" s="186"/>
    </row>
    <row r="34" spans="1:14" s="191" customFormat="1">
      <c r="A34" s="189"/>
      <c r="B34" s="190" t="s">
        <v>29</v>
      </c>
      <c r="C34" s="190">
        <f>COUNTA(C28:C33)</f>
        <v>5</v>
      </c>
      <c r="D34" s="190">
        <f t="shared" ref="D34:J34" si="1">COUNTA(D28:D33)</f>
        <v>0</v>
      </c>
      <c r="E34" s="190">
        <f t="shared" si="1"/>
        <v>0</v>
      </c>
      <c r="F34" s="190">
        <f t="shared" si="1"/>
        <v>0</v>
      </c>
      <c r="G34" s="190">
        <f t="shared" si="1"/>
        <v>0</v>
      </c>
      <c r="H34" s="190">
        <f t="shared" si="1"/>
        <v>0</v>
      </c>
      <c r="I34" s="190">
        <f t="shared" si="1"/>
        <v>0</v>
      </c>
      <c r="J34" s="190">
        <f t="shared" si="1"/>
        <v>0</v>
      </c>
      <c r="M34" s="192"/>
    </row>
  </sheetData>
  <sheetProtection password="9416" sheet="1" objects="1" scenarios="1" selectLockedCells="1" selectUnlockedCells="1"/>
  <sortState ref="B28:T32">
    <sortCondition ref="B28"/>
  </sortState>
  <customSheetViews>
    <customSheetView guid="{9BD4A53C-DAD1-421B-A345-73B3DB93BDA0}" scale="75">
      <pane xSplit="2" ySplit="6" topLeftCell="C7" activePane="bottomRight" state="frozen"/>
      <selection pane="bottomRight" activeCell="H3" sqref="H3:K3"/>
      <pageMargins left="0.7" right="0.7" top="0.75" bottom="0.75" header="0.3" footer="0.3"/>
    </customSheetView>
  </customSheetViews>
  <mergeCells count="19">
    <mergeCell ref="A26:A27"/>
    <mergeCell ref="B26:B27"/>
    <mergeCell ref="C26:C27"/>
    <mergeCell ref="D26:F26"/>
    <mergeCell ref="G26:J26"/>
    <mergeCell ref="A5:A6"/>
    <mergeCell ref="B5:B6"/>
    <mergeCell ref="C5:C6"/>
    <mergeCell ref="D5:F5"/>
    <mergeCell ref="G5:J5"/>
    <mergeCell ref="B1:J1"/>
    <mergeCell ref="K5:K6"/>
    <mergeCell ref="M5:N5"/>
    <mergeCell ref="L26:L27"/>
    <mergeCell ref="M26:N26"/>
    <mergeCell ref="H24:K24"/>
    <mergeCell ref="H3:K3"/>
    <mergeCell ref="K26:K27"/>
    <mergeCell ref="L5:L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N35"/>
  <sheetViews>
    <sheetView zoomScale="75" zoomScaleNormal="75" workbookViewId="0">
      <pane xSplit="2" ySplit="6" topLeftCell="G7" activePane="bottomRight" state="frozen"/>
      <selection pane="topRight" activeCell="C1" sqref="C1"/>
      <selection pane="bottomLeft" activeCell="A7" sqref="A7"/>
      <selection pane="bottomRight" activeCell="U28" sqref="T22:U28"/>
    </sheetView>
  </sheetViews>
  <sheetFormatPr defaultRowHeight="14.25"/>
  <cols>
    <col min="1" max="1" width="6.42578125" style="63" customWidth="1"/>
    <col min="2" max="2" width="27.28515625" style="172" customWidth="1"/>
    <col min="3" max="3" width="12.42578125" style="172" customWidth="1"/>
    <col min="4" max="6" width="9.5703125" style="172" customWidth="1"/>
    <col min="7" max="10" width="14.42578125" style="172" customWidth="1"/>
    <col min="11" max="11" width="13.85546875" style="172" customWidth="1"/>
    <col min="12" max="12" width="31.7109375" style="203" customWidth="1"/>
    <col min="13" max="13" width="15.85546875" style="173" customWidth="1"/>
    <col min="14" max="14" width="26.5703125" style="172" customWidth="1"/>
    <col min="15" max="16384" width="9.140625" style="172"/>
  </cols>
  <sheetData>
    <row r="1" spans="1:14" ht="15">
      <c r="B1" s="171" t="s">
        <v>26</v>
      </c>
      <c r="C1" s="171"/>
      <c r="D1" s="171"/>
      <c r="E1" s="171"/>
      <c r="F1" s="171"/>
      <c r="G1" s="171"/>
      <c r="H1" s="171"/>
      <c r="I1" s="171"/>
      <c r="J1" s="171"/>
    </row>
    <row r="3" spans="1:14" ht="15">
      <c r="I3" s="204" t="s">
        <v>871</v>
      </c>
      <c r="J3" s="204"/>
      <c r="K3" s="205" t="s">
        <v>872</v>
      </c>
      <c r="L3" s="206" t="s">
        <v>591</v>
      </c>
      <c r="M3" s="206"/>
      <c r="N3" s="173"/>
    </row>
    <row r="5" spans="1:14" ht="15" customHeight="1">
      <c r="A5" s="98" t="s">
        <v>0</v>
      </c>
      <c r="B5" s="98" t="s">
        <v>1</v>
      </c>
      <c r="C5" s="98" t="s">
        <v>2</v>
      </c>
      <c r="D5" s="175" t="s">
        <v>3</v>
      </c>
      <c r="E5" s="175"/>
      <c r="F5" s="175"/>
      <c r="G5" s="175" t="s">
        <v>7</v>
      </c>
      <c r="H5" s="175"/>
      <c r="I5" s="175"/>
      <c r="J5" s="175"/>
      <c r="K5" s="176" t="s">
        <v>12</v>
      </c>
      <c r="L5" s="177" t="s">
        <v>826</v>
      </c>
      <c r="M5" s="178" t="s">
        <v>13</v>
      </c>
      <c r="N5" s="179"/>
    </row>
    <row r="6" spans="1:14" s="183" customFormat="1" ht="28.5">
      <c r="A6" s="98"/>
      <c r="B6" s="98"/>
      <c r="C6" s="98"/>
      <c r="D6" s="85" t="s">
        <v>4</v>
      </c>
      <c r="E6" s="85" t="s">
        <v>5</v>
      </c>
      <c r="F6" s="85" t="s">
        <v>6</v>
      </c>
      <c r="G6" s="85" t="s">
        <v>8</v>
      </c>
      <c r="H6" s="85" t="s">
        <v>9</v>
      </c>
      <c r="I6" s="85" t="s">
        <v>10</v>
      </c>
      <c r="J6" s="85" t="s">
        <v>11</v>
      </c>
      <c r="K6" s="176"/>
      <c r="L6" s="180"/>
      <c r="M6" s="181" t="s">
        <v>66</v>
      </c>
      <c r="N6" s="207" t="s">
        <v>14</v>
      </c>
    </row>
    <row r="7" spans="1:14" s="54" customFormat="1" ht="15.75">
      <c r="A7" s="51">
        <v>1</v>
      </c>
      <c r="B7" s="52" t="s">
        <v>628</v>
      </c>
      <c r="C7" s="52" t="s">
        <v>16</v>
      </c>
      <c r="D7" s="53" t="s">
        <v>30</v>
      </c>
      <c r="E7" s="53"/>
      <c r="F7" s="53"/>
      <c r="G7" s="53" t="s">
        <v>30</v>
      </c>
      <c r="H7" s="53"/>
      <c r="I7" s="53"/>
      <c r="J7" s="53"/>
      <c r="K7" s="208">
        <v>8</v>
      </c>
      <c r="L7" s="209" t="s">
        <v>801</v>
      </c>
      <c r="M7" s="210"/>
      <c r="N7" s="52"/>
    </row>
    <row r="8" spans="1:14" s="54" customFormat="1" ht="15.75">
      <c r="A8" s="51">
        <v>2</v>
      </c>
      <c r="B8" s="52" t="s">
        <v>592</v>
      </c>
      <c r="C8" s="52" t="s">
        <v>16</v>
      </c>
      <c r="D8" s="53"/>
      <c r="E8" s="53"/>
      <c r="F8" s="53"/>
      <c r="G8" s="53"/>
      <c r="H8" s="53"/>
      <c r="I8" s="53" t="s">
        <v>30</v>
      </c>
      <c r="J8" s="53"/>
      <c r="K8" s="208">
        <v>1</v>
      </c>
      <c r="L8" s="209" t="s">
        <v>802</v>
      </c>
      <c r="M8" s="212" t="s">
        <v>593</v>
      </c>
      <c r="N8" s="52"/>
    </row>
    <row r="9" spans="1:14" s="54" customFormat="1" ht="15.75">
      <c r="A9" s="51">
        <v>3</v>
      </c>
      <c r="B9" s="52" t="s">
        <v>594</v>
      </c>
      <c r="C9" s="52" t="s">
        <v>16</v>
      </c>
      <c r="D9" s="53"/>
      <c r="E9" s="53"/>
      <c r="F9" s="53"/>
      <c r="G9" s="53" t="s">
        <v>30</v>
      </c>
      <c r="H9" s="53"/>
      <c r="I9" s="53"/>
      <c r="J9" s="53"/>
      <c r="K9" s="208">
        <v>28</v>
      </c>
      <c r="L9" s="209" t="s">
        <v>803</v>
      </c>
      <c r="M9" s="212" t="s">
        <v>595</v>
      </c>
      <c r="N9" s="52"/>
    </row>
    <row r="10" spans="1:14" s="54" customFormat="1" ht="15.75">
      <c r="A10" s="51">
        <v>4</v>
      </c>
      <c r="B10" s="52" t="s">
        <v>608</v>
      </c>
      <c r="C10" s="52" t="s">
        <v>16</v>
      </c>
      <c r="D10" s="53"/>
      <c r="E10" s="53" t="s">
        <v>30</v>
      </c>
      <c r="F10" s="53"/>
      <c r="G10" s="53" t="s">
        <v>30</v>
      </c>
      <c r="H10" s="53"/>
      <c r="I10" s="53"/>
      <c r="J10" s="53"/>
      <c r="K10" s="208">
        <v>17</v>
      </c>
      <c r="L10" s="209" t="s">
        <v>804</v>
      </c>
      <c r="M10" s="212" t="s">
        <v>609</v>
      </c>
      <c r="N10" s="52"/>
    </row>
    <row r="11" spans="1:14" s="54" customFormat="1" ht="15.75">
      <c r="A11" s="51">
        <v>5</v>
      </c>
      <c r="B11" s="52" t="s">
        <v>610</v>
      </c>
      <c r="C11" s="52" t="s">
        <v>16</v>
      </c>
      <c r="D11" s="53" t="s">
        <v>30</v>
      </c>
      <c r="E11" s="53"/>
      <c r="F11" s="53"/>
      <c r="G11" s="53" t="s">
        <v>30</v>
      </c>
      <c r="H11" s="53"/>
      <c r="I11" s="53"/>
      <c r="J11" s="53"/>
      <c r="K11" s="208">
        <v>14</v>
      </c>
      <c r="L11" s="209" t="s">
        <v>805</v>
      </c>
      <c r="M11" s="212" t="s">
        <v>611</v>
      </c>
      <c r="N11" s="52"/>
    </row>
    <row r="12" spans="1:14" s="54" customFormat="1" ht="15.75">
      <c r="A12" s="51">
        <v>6</v>
      </c>
      <c r="B12" s="52" t="s">
        <v>635</v>
      </c>
      <c r="C12" s="52" t="s">
        <v>16</v>
      </c>
      <c r="D12" s="53" t="s">
        <v>30</v>
      </c>
      <c r="E12" s="53"/>
      <c r="F12" s="53"/>
      <c r="G12" s="53" t="s">
        <v>30</v>
      </c>
      <c r="H12" s="53"/>
      <c r="I12" s="53"/>
      <c r="J12" s="53"/>
      <c r="K12" s="208">
        <v>24</v>
      </c>
      <c r="L12" s="209" t="s">
        <v>806</v>
      </c>
      <c r="M12" s="210" t="s">
        <v>636</v>
      </c>
      <c r="N12" s="52"/>
    </row>
    <row r="13" spans="1:14" s="54" customFormat="1" ht="15.75">
      <c r="A13" s="51">
        <v>7</v>
      </c>
      <c r="B13" s="52" t="s">
        <v>612</v>
      </c>
      <c r="C13" s="52" t="s">
        <v>16</v>
      </c>
      <c r="D13" s="53" t="s">
        <v>30</v>
      </c>
      <c r="E13" s="53"/>
      <c r="F13" s="53"/>
      <c r="G13" s="53" t="s">
        <v>30</v>
      </c>
      <c r="H13" s="53"/>
      <c r="I13" s="53"/>
      <c r="J13" s="53"/>
      <c r="K13" s="208">
        <v>34</v>
      </c>
      <c r="L13" s="209" t="s">
        <v>807</v>
      </c>
      <c r="M13" s="210" t="s">
        <v>613</v>
      </c>
      <c r="N13" s="52"/>
    </row>
    <row r="14" spans="1:14" s="54" customFormat="1" ht="15.75">
      <c r="A14" s="51">
        <v>8</v>
      </c>
      <c r="B14" s="195" t="s">
        <v>637</v>
      </c>
      <c r="C14" s="52" t="s">
        <v>16</v>
      </c>
      <c r="D14" s="53"/>
      <c r="E14" s="53"/>
      <c r="F14" s="53"/>
      <c r="G14" s="53" t="s">
        <v>30</v>
      </c>
      <c r="H14" s="53"/>
      <c r="I14" s="53"/>
      <c r="J14" s="53"/>
      <c r="K14" s="208">
        <v>30</v>
      </c>
      <c r="L14" s="209" t="s">
        <v>824</v>
      </c>
      <c r="M14" s="210" t="s">
        <v>638</v>
      </c>
      <c r="N14" s="52"/>
    </row>
    <row r="15" spans="1:14" s="54" customFormat="1" ht="15.75">
      <c r="A15" s="51">
        <v>9</v>
      </c>
      <c r="B15" s="213" t="s">
        <v>643</v>
      </c>
      <c r="C15" s="52" t="s">
        <v>16</v>
      </c>
      <c r="D15" s="53"/>
      <c r="E15" s="53"/>
      <c r="F15" s="53"/>
      <c r="G15" s="53" t="s">
        <v>30</v>
      </c>
      <c r="H15" s="53"/>
      <c r="I15" s="53"/>
      <c r="J15" s="53"/>
      <c r="K15" s="208">
        <v>0.6</v>
      </c>
      <c r="L15" s="209" t="s">
        <v>825</v>
      </c>
      <c r="M15" s="212" t="s">
        <v>644</v>
      </c>
      <c r="N15" s="214" t="s">
        <v>1503</v>
      </c>
    </row>
    <row r="16" spans="1:14" s="54" customFormat="1" ht="15.75">
      <c r="A16" s="51">
        <v>10</v>
      </c>
      <c r="B16" s="52" t="s">
        <v>604</v>
      </c>
      <c r="C16" s="52" t="s">
        <v>16</v>
      </c>
      <c r="D16" s="53" t="s">
        <v>30</v>
      </c>
      <c r="E16" s="53"/>
      <c r="F16" s="53"/>
      <c r="G16" s="53" t="s">
        <v>30</v>
      </c>
      <c r="H16" s="53"/>
      <c r="I16" s="53"/>
      <c r="J16" s="53"/>
      <c r="K16" s="208">
        <v>17</v>
      </c>
      <c r="L16" s="209" t="s">
        <v>808</v>
      </c>
      <c r="M16" s="210" t="s">
        <v>605</v>
      </c>
      <c r="N16" s="52"/>
    </row>
    <row r="17" spans="1:14" s="54" customFormat="1" ht="15.75">
      <c r="A17" s="51">
        <v>11</v>
      </c>
      <c r="B17" s="52" t="s">
        <v>622</v>
      </c>
      <c r="C17" s="52" t="s">
        <v>16</v>
      </c>
      <c r="D17" s="53" t="s">
        <v>30</v>
      </c>
      <c r="E17" s="53"/>
      <c r="F17" s="53"/>
      <c r="G17" s="53" t="s">
        <v>30</v>
      </c>
      <c r="H17" s="53"/>
      <c r="I17" s="53"/>
      <c r="J17" s="53"/>
      <c r="K17" s="208">
        <v>7</v>
      </c>
      <c r="L17" s="209" t="s">
        <v>809</v>
      </c>
      <c r="M17" s="212" t="s">
        <v>623</v>
      </c>
      <c r="N17" s="52"/>
    </row>
    <row r="18" spans="1:14" s="54" customFormat="1" ht="15.75">
      <c r="A18" s="51">
        <v>12</v>
      </c>
      <c r="B18" s="52" t="s">
        <v>629</v>
      </c>
      <c r="C18" s="52" t="s">
        <v>16</v>
      </c>
      <c r="D18" s="53"/>
      <c r="E18" s="53"/>
      <c r="F18" s="53"/>
      <c r="G18" s="53" t="s">
        <v>30</v>
      </c>
      <c r="H18" s="53"/>
      <c r="I18" s="53"/>
      <c r="J18" s="53"/>
      <c r="K18" s="208">
        <v>2</v>
      </c>
      <c r="L18" s="209" t="s">
        <v>810</v>
      </c>
      <c r="M18" s="210" t="s">
        <v>630</v>
      </c>
      <c r="N18" s="52"/>
    </row>
    <row r="19" spans="1:14" s="54" customFormat="1" ht="15.75">
      <c r="A19" s="51">
        <v>13</v>
      </c>
      <c r="B19" s="52" t="s">
        <v>602</v>
      </c>
      <c r="C19" s="52" t="s">
        <v>16</v>
      </c>
      <c r="D19" s="53"/>
      <c r="E19" s="53" t="s">
        <v>30</v>
      </c>
      <c r="F19" s="53"/>
      <c r="G19" s="53" t="s">
        <v>30</v>
      </c>
      <c r="H19" s="53"/>
      <c r="I19" s="53"/>
      <c r="J19" s="53"/>
      <c r="K19" s="208">
        <v>40</v>
      </c>
      <c r="L19" s="209" t="s">
        <v>811</v>
      </c>
      <c r="M19" s="212" t="s">
        <v>603</v>
      </c>
      <c r="N19" s="52"/>
    </row>
    <row r="20" spans="1:14" s="54" customFormat="1" ht="15.75">
      <c r="A20" s="51">
        <v>14</v>
      </c>
      <c r="B20" s="215" t="s">
        <v>600</v>
      </c>
      <c r="C20" s="52" t="s">
        <v>16</v>
      </c>
      <c r="D20" s="53"/>
      <c r="E20" s="53" t="s">
        <v>30</v>
      </c>
      <c r="F20" s="53"/>
      <c r="G20" s="53"/>
      <c r="H20" s="53" t="s">
        <v>30</v>
      </c>
      <c r="I20" s="53"/>
      <c r="J20" s="53"/>
      <c r="K20" s="208">
        <v>33</v>
      </c>
      <c r="L20" s="216" t="s">
        <v>812</v>
      </c>
      <c r="M20" s="212" t="s">
        <v>601</v>
      </c>
      <c r="N20" s="52"/>
    </row>
    <row r="21" spans="1:14" s="54" customFormat="1" ht="15.75">
      <c r="A21" s="51">
        <v>15</v>
      </c>
      <c r="B21" s="52" t="s">
        <v>641</v>
      </c>
      <c r="C21" s="52" t="s">
        <v>16</v>
      </c>
      <c r="D21" s="53"/>
      <c r="E21" s="53"/>
      <c r="F21" s="53"/>
      <c r="G21" s="53" t="s">
        <v>30</v>
      </c>
      <c r="H21" s="53"/>
      <c r="I21" s="53"/>
      <c r="J21" s="53"/>
      <c r="K21" s="208">
        <v>5</v>
      </c>
      <c r="L21" s="209" t="s">
        <v>813</v>
      </c>
      <c r="M21" s="210" t="s">
        <v>642</v>
      </c>
      <c r="N21" s="52"/>
    </row>
    <row r="22" spans="1:14" s="54" customFormat="1" ht="15.75">
      <c r="A22" s="51">
        <v>16</v>
      </c>
      <c r="B22" s="52" t="s">
        <v>631</v>
      </c>
      <c r="C22" s="52" t="s">
        <v>16</v>
      </c>
      <c r="D22" s="53"/>
      <c r="E22" s="53"/>
      <c r="F22" s="53"/>
      <c r="G22" s="53" t="s">
        <v>30</v>
      </c>
      <c r="H22" s="53"/>
      <c r="I22" s="53"/>
      <c r="J22" s="53"/>
      <c r="K22" s="208">
        <v>1</v>
      </c>
      <c r="L22" s="209" t="s">
        <v>814</v>
      </c>
      <c r="M22" s="212" t="s">
        <v>632</v>
      </c>
      <c r="N22" s="52"/>
    </row>
    <row r="23" spans="1:14" s="54" customFormat="1" ht="15.75">
      <c r="A23" s="51">
        <v>17</v>
      </c>
      <c r="B23" s="52" t="s">
        <v>598</v>
      </c>
      <c r="C23" s="52" t="s">
        <v>16</v>
      </c>
      <c r="D23" s="53"/>
      <c r="E23" s="53"/>
      <c r="F23" s="53"/>
      <c r="G23" s="53" t="s">
        <v>30</v>
      </c>
      <c r="H23" s="53"/>
      <c r="I23" s="53"/>
      <c r="J23" s="53"/>
      <c r="K23" s="208">
        <v>3</v>
      </c>
      <c r="L23" s="209" t="s">
        <v>815</v>
      </c>
      <c r="M23" s="212" t="s">
        <v>599</v>
      </c>
      <c r="N23" s="52"/>
    </row>
    <row r="24" spans="1:14" s="54" customFormat="1" ht="15.75">
      <c r="A24" s="51">
        <v>18</v>
      </c>
      <c r="B24" s="52" t="s">
        <v>618</v>
      </c>
      <c r="C24" s="52" t="s">
        <v>16</v>
      </c>
      <c r="D24" s="53"/>
      <c r="E24" s="53"/>
      <c r="F24" s="53"/>
      <c r="G24" s="53" t="s">
        <v>30</v>
      </c>
      <c r="H24" s="53"/>
      <c r="I24" s="53"/>
      <c r="J24" s="53"/>
      <c r="K24" s="208">
        <v>1</v>
      </c>
      <c r="L24" s="209" t="s">
        <v>816</v>
      </c>
      <c r="M24" s="212" t="s">
        <v>619</v>
      </c>
      <c r="N24" s="217"/>
    </row>
    <row r="25" spans="1:14" s="54" customFormat="1" ht="15.75">
      <c r="A25" s="51">
        <v>19</v>
      </c>
      <c r="B25" s="52" t="s">
        <v>616</v>
      </c>
      <c r="C25" s="52" t="s">
        <v>16</v>
      </c>
      <c r="D25" s="53"/>
      <c r="E25" s="53"/>
      <c r="F25" s="53"/>
      <c r="G25" s="53"/>
      <c r="H25" s="53"/>
      <c r="I25" s="53" t="s">
        <v>30</v>
      </c>
      <c r="J25" s="53"/>
      <c r="K25" s="208">
        <v>2</v>
      </c>
      <c r="L25" s="209" t="s">
        <v>817</v>
      </c>
      <c r="M25" s="212" t="s">
        <v>617</v>
      </c>
      <c r="N25" s="52"/>
    </row>
    <row r="26" spans="1:14" s="54" customFormat="1" ht="15.75">
      <c r="A26" s="51">
        <v>20</v>
      </c>
      <c r="B26" s="52" t="s">
        <v>626</v>
      </c>
      <c r="C26" s="52" t="s">
        <v>16</v>
      </c>
      <c r="D26" s="53"/>
      <c r="E26" s="53" t="s">
        <v>30</v>
      </c>
      <c r="F26" s="53"/>
      <c r="G26" s="53" t="s">
        <v>30</v>
      </c>
      <c r="H26" s="53"/>
      <c r="I26" s="53"/>
      <c r="J26" s="53"/>
      <c r="K26" s="208">
        <v>15</v>
      </c>
      <c r="L26" s="209" t="s">
        <v>818</v>
      </c>
      <c r="M26" s="212" t="s">
        <v>627</v>
      </c>
      <c r="N26" s="52"/>
    </row>
    <row r="27" spans="1:14" s="54" customFormat="1" ht="15.75">
      <c r="A27" s="51">
        <v>21</v>
      </c>
      <c r="B27" s="52" t="s">
        <v>620</v>
      </c>
      <c r="C27" s="52" t="s">
        <v>16</v>
      </c>
      <c r="D27" s="53"/>
      <c r="E27" s="53"/>
      <c r="F27" s="53"/>
      <c r="G27" s="53" t="s">
        <v>30</v>
      </c>
      <c r="H27" s="53"/>
      <c r="I27" s="53"/>
      <c r="J27" s="53"/>
      <c r="K27" s="208">
        <v>1</v>
      </c>
      <c r="L27" s="209" t="s">
        <v>819</v>
      </c>
      <c r="M27" s="210" t="s">
        <v>621</v>
      </c>
      <c r="N27" s="52"/>
    </row>
    <row r="28" spans="1:14" s="54" customFormat="1" ht="15.75">
      <c r="A28" s="51">
        <v>22</v>
      </c>
      <c r="B28" s="52" t="s">
        <v>606</v>
      </c>
      <c r="C28" s="52" t="s">
        <v>16</v>
      </c>
      <c r="D28" s="53"/>
      <c r="E28" s="53"/>
      <c r="F28" s="53"/>
      <c r="G28" s="53"/>
      <c r="H28" s="53"/>
      <c r="I28" s="53"/>
      <c r="J28" s="53"/>
      <c r="K28" s="208">
        <v>9</v>
      </c>
      <c r="L28" s="209" t="s">
        <v>820</v>
      </c>
      <c r="M28" s="212" t="s">
        <v>607</v>
      </c>
      <c r="N28" s="52"/>
    </row>
    <row r="29" spans="1:14" s="54" customFormat="1" ht="15.75">
      <c r="A29" s="51">
        <v>23</v>
      </c>
      <c r="B29" s="52" t="s">
        <v>633</v>
      </c>
      <c r="C29" s="52" t="s">
        <v>16</v>
      </c>
      <c r="D29" s="53"/>
      <c r="E29" s="53" t="s">
        <v>30</v>
      </c>
      <c r="F29" s="53"/>
      <c r="G29" s="53" t="s">
        <v>30</v>
      </c>
      <c r="H29" s="53"/>
      <c r="I29" s="53"/>
      <c r="J29" s="53"/>
      <c r="K29" s="208">
        <v>9</v>
      </c>
      <c r="L29" s="209" t="s">
        <v>814</v>
      </c>
      <c r="M29" s="212" t="s">
        <v>634</v>
      </c>
      <c r="N29" s="52"/>
    </row>
    <row r="30" spans="1:14" s="54" customFormat="1" ht="15.75">
      <c r="A30" s="51">
        <v>24</v>
      </c>
      <c r="B30" s="52" t="s">
        <v>624</v>
      </c>
      <c r="C30" s="52" t="s">
        <v>16</v>
      </c>
      <c r="D30" s="53"/>
      <c r="E30" s="53" t="s">
        <v>30</v>
      </c>
      <c r="F30" s="53"/>
      <c r="G30" s="53"/>
      <c r="H30" s="53"/>
      <c r="I30" s="53" t="s">
        <v>30</v>
      </c>
      <c r="J30" s="53"/>
      <c r="K30" s="208">
        <v>44</v>
      </c>
      <c r="L30" s="209" t="s">
        <v>821</v>
      </c>
      <c r="M30" s="212" t="s">
        <v>625</v>
      </c>
      <c r="N30" s="52"/>
    </row>
    <row r="31" spans="1:14" s="54" customFormat="1" ht="15.75">
      <c r="A31" s="51">
        <v>25</v>
      </c>
      <c r="B31" s="52" t="s">
        <v>639</v>
      </c>
      <c r="C31" s="52" t="s">
        <v>16</v>
      </c>
      <c r="D31" s="53"/>
      <c r="E31" s="53" t="s">
        <v>30</v>
      </c>
      <c r="F31" s="53"/>
      <c r="G31" s="53" t="s">
        <v>30</v>
      </c>
      <c r="H31" s="53"/>
      <c r="I31" s="53"/>
      <c r="J31" s="53"/>
      <c r="K31" s="208">
        <v>13</v>
      </c>
      <c r="L31" s="209" t="s">
        <v>822</v>
      </c>
      <c r="M31" s="210" t="s">
        <v>640</v>
      </c>
      <c r="N31" s="52"/>
    </row>
    <row r="32" spans="1:14" s="54" customFormat="1" ht="15.75">
      <c r="A32" s="51">
        <v>26</v>
      </c>
      <c r="B32" s="52" t="s">
        <v>596</v>
      </c>
      <c r="C32" s="52" t="s">
        <v>16</v>
      </c>
      <c r="D32" s="53"/>
      <c r="E32" s="53"/>
      <c r="F32" s="53"/>
      <c r="G32" s="53" t="s">
        <v>30</v>
      </c>
      <c r="H32" s="53"/>
      <c r="I32" s="53"/>
      <c r="J32" s="53"/>
      <c r="K32" s="208">
        <v>3</v>
      </c>
      <c r="L32" s="209" t="s">
        <v>823</v>
      </c>
      <c r="M32" s="212" t="s">
        <v>597</v>
      </c>
      <c r="N32" s="52"/>
    </row>
    <row r="33" spans="1:14" s="54" customFormat="1" ht="15.75">
      <c r="A33" s="51">
        <v>27</v>
      </c>
      <c r="B33" s="52" t="s">
        <v>614</v>
      </c>
      <c r="C33" s="52" t="s">
        <v>16</v>
      </c>
      <c r="D33" s="53"/>
      <c r="E33" s="53" t="s">
        <v>30</v>
      </c>
      <c r="F33" s="53"/>
      <c r="G33" s="53" t="s">
        <v>30</v>
      </c>
      <c r="H33" s="53"/>
      <c r="I33" s="53"/>
      <c r="J33" s="53"/>
      <c r="K33" s="52">
        <v>37</v>
      </c>
      <c r="L33" s="209" t="s">
        <v>813</v>
      </c>
      <c r="M33" s="218" t="s">
        <v>615</v>
      </c>
      <c r="N33" s="52"/>
    </row>
    <row r="34" spans="1:14" s="54" customFormat="1">
      <c r="A34" s="64"/>
      <c r="B34" s="219"/>
      <c r="C34" s="219"/>
      <c r="D34" s="220"/>
      <c r="E34" s="220"/>
      <c r="F34" s="220"/>
      <c r="G34" s="220"/>
      <c r="H34" s="220"/>
      <c r="I34" s="220"/>
      <c r="J34" s="220"/>
      <c r="K34" s="219"/>
      <c r="L34" s="221"/>
      <c r="M34" s="222"/>
      <c r="N34" s="186"/>
    </row>
    <row r="35" spans="1:14" s="225" customFormat="1">
      <c r="A35" s="223"/>
      <c r="B35" s="190" t="s">
        <v>29</v>
      </c>
      <c r="C35" s="190">
        <f t="shared" ref="C35:J35" si="0">COUNTA(C7:C34)</f>
        <v>27</v>
      </c>
      <c r="D35" s="190">
        <f t="shared" si="0"/>
        <v>6</v>
      </c>
      <c r="E35" s="190">
        <f t="shared" si="0"/>
        <v>8</v>
      </c>
      <c r="F35" s="190">
        <f t="shared" si="0"/>
        <v>0</v>
      </c>
      <c r="G35" s="190">
        <f t="shared" si="0"/>
        <v>22</v>
      </c>
      <c r="H35" s="190">
        <f t="shared" si="0"/>
        <v>1</v>
      </c>
      <c r="I35" s="190">
        <f>COUNTA(I7:I34)</f>
        <v>3</v>
      </c>
      <c r="J35" s="190">
        <f t="shared" si="0"/>
        <v>0</v>
      </c>
      <c r="K35" s="191"/>
      <c r="L35" s="224"/>
      <c r="M35" s="192"/>
      <c r="N35" s="191"/>
    </row>
  </sheetData>
  <sheetProtection password="9416" sheet="1" objects="1" scenarios="1" selectLockedCells="1" selectUnlockedCells="1"/>
  <sortState ref="B7:T33">
    <sortCondition ref="B7"/>
  </sortState>
  <customSheetViews>
    <customSheetView guid="{9BD4A53C-DAD1-421B-A345-73B3DB93BDA0}" scale="75">
      <pane xSplit="2" ySplit="6" topLeftCell="C7" activePane="bottomRight" state="frozen"/>
      <selection pane="bottomRight" activeCell="L37" sqref="L37"/>
      <pageMargins left="0.7" right="0.7" top="0.75" bottom="0.75" header="0.3" footer="0.3"/>
      <pageSetup paperSize="9" orientation="portrait" verticalDpi="0" r:id="rId1"/>
    </customSheetView>
  </customSheetViews>
  <mergeCells count="10">
    <mergeCell ref="B1:J1"/>
    <mergeCell ref="K5:K6"/>
    <mergeCell ref="M5:N5"/>
    <mergeCell ref="I3:J3"/>
    <mergeCell ref="L5:L6"/>
    <mergeCell ref="A5:A6"/>
    <mergeCell ref="B5:B6"/>
    <mergeCell ref="C5:C6"/>
    <mergeCell ref="D5:F5"/>
    <mergeCell ref="G5:J5"/>
  </mergeCells>
  <hyperlinks>
    <hyperlink ref="N15" r:id="rId2"/>
  </hyperlinks>
  <pageMargins left="0.7" right="0.7" top="0.75" bottom="0.75" header="0.3" footer="0.3"/>
  <pageSetup paperSize="9" orientation="portrait" verticalDpi="0"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N43"/>
  <sheetViews>
    <sheetView topLeftCell="C1" zoomScale="66" zoomScaleNormal="66" workbookViewId="0">
      <selection activeCell="O34" sqref="O34"/>
    </sheetView>
  </sheetViews>
  <sheetFormatPr defaultRowHeight="14.25"/>
  <cols>
    <col min="1" max="1" width="6.42578125" style="231" customWidth="1"/>
    <col min="2" max="2" width="27.28515625" style="203" customWidth="1"/>
    <col min="3" max="3" width="21.140625" style="203" customWidth="1"/>
    <col min="4" max="6" width="9.5703125" style="203" customWidth="1"/>
    <col min="7" max="10" width="14.42578125" style="203" customWidth="1"/>
    <col min="11" max="11" width="13.85546875" style="203" customWidth="1"/>
    <col min="12" max="12" width="27.5703125" style="203" customWidth="1"/>
    <col min="13" max="13" width="17.42578125" style="173" customWidth="1"/>
    <col min="14" max="15" width="37.28515625" style="203" customWidth="1"/>
    <col min="16" max="16384" width="9.140625" style="203"/>
  </cols>
  <sheetData>
    <row r="1" spans="1:14" ht="15">
      <c r="B1" s="232" t="s">
        <v>26</v>
      </c>
      <c r="C1" s="232"/>
      <c r="D1" s="232"/>
      <c r="E1" s="232"/>
      <c r="F1" s="232"/>
      <c r="G1" s="232"/>
      <c r="H1" s="232"/>
      <c r="I1" s="232"/>
      <c r="J1" s="232"/>
    </row>
    <row r="3" spans="1:14" ht="15">
      <c r="I3" s="233" t="s">
        <v>871</v>
      </c>
      <c r="J3" s="233"/>
      <c r="K3" s="234" t="s">
        <v>27</v>
      </c>
      <c r="L3" s="235" t="s">
        <v>1397</v>
      </c>
    </row>
    <row r="5" spans="1:14" ht="15" customHeight="1">
      <c r="A5" s="98" t="s">
        <v>0</v>
      </c>
      <c r="B5" s="98" t="s">
        <v>1</v>
      </c>
      <c r="C5" s="98" t="s">
        <v>2</v>
      </c>
      <c r="D5" s="176" t="s">
        <v>3</v>
      </c>
      <c r="E5" s="176"/>
      <c r="F5" s="176"/>
      <c r="G5" s="176" t="s">
        <v>7</v>
      </c>
      <c r="H5" s="176"/>
      <c r="I5" s="176"/>
      <c r="J5" s="176"/>
      <c r="K5" s="176" t="s">
        <v>12</v>
      </c>
      <c r="L5" s="236" t="s">
        <v>826</v>
      </c>
      <c r="M5" s="178" t="s">
        <v>13</v>
      </c>
      <c r="N5" s="179"/>
    </row>
    <row r="6" spans="1:14" s="183" customFormat="1" ht="28.5">
      <c r="A6" s="98"/>
      <c r="B6" s="98"/>
      <c r="C6" s="98"/>
      <c r="D6" s="85" t="s">
        <v>4</v>
      </c>
      <c r="E6" s="85" t="s">
        <v>5</v>
      </c>
      <c r="F6" s="85" t="s">
        <v>6</v>
      </c>
      <c r="G6" s="85" t="s">
        <v>8</v>
      </c>
      <c r="H6" s="85" t="s">
        <v>9</v>
      </c>
      <c r="I6" s="85" t="s">
        <v>10</v>
      </c>
      <c r="J6" s="85" t="s">
        <v>11</v>
      </c>
      <c r="K6" s="176"/>
      <c r="L6" s="237"/>
      <c r="M6" s="181" t="s">
        <v>66</v>
      </c>
      <c r="N6" s="181" t="s">
        <v>14</v>
      </c>
    </row>
    <row r="7" spans="1:14" s="242" customFormat="1">
      <c r="A7" s="238">
        <v>1</v>
      </c>
      <c r="B7" s="239" t="s">
        <v>1469</v>
      </c>
      <c r="C7" s="240" t="s">
        <v>16</v>
      </c>
      <c r="D7" s="241"/>
      <c r="E7" s="241" t="s">
        <v>30</v>
      </c>
      <c r="F7" s="241"/>
      <c r="G7" s="241"/>
      <c r="H7" s="241" t="s">
        <v>30</v>
      </c>
      <c r="I7" s="241"/>
      <c r="J7" s="241"/>
      <c r="K7" s="240">
        <v>22</v>
      </c>
      <c r="L7" s="239" t="s">
        <v>1470</v>
      </c>
      <c r="M7" s="293" t="s">
        <v>1471</v>
      </c>
      <c r="N7" s="240"/>
    </row>
    <row r="8" spans="1:14" s="242" customFormat="1">
      <c r="A8" s="238">
        <v>2</v>
      </c>
      <c r="B8" s="239" t="s">
        <v>1439</v>
      </c>
      <c r="C8" s="240" t="s">
        <v>16</v>
      </c>
      <c r="D8" s="241"/>
      <c r="E8" s="241"/>
      <c r="F8" s="241"/>
      <c r="G8" s="241"/>
      <c r="H8" s="241"/>
      <c r="I8" s="241" t="s">
        <v>30</v>
      </c>
      <c r="J8" s="241"/>
      <c r="K8" s="240">
        <v>3</v>
      </c>
      <c r="L8" s="239" t="s">
        <v>1440</v>
      </c>
      <c r="M8" s="293" t="s">
        <v>1441</v>
      </c>
      <c r="N8" s="240"/>
    </row>
    <row r="9" spans="1:14" s="242" customFormat="1">
      <c r="A9" s="238">
        <v>3</v>
      </c>
      <c r="B9" s="239" t="s">
        <v>1442</v>
      </c>
      <c r="C9" s="240" t="s">
        <v>16</v>
      </c>
      <c r="D9" s="241"/>
      <c r="E9" s="241" t="s">
        <v>30</v>
      </c>
      <c r="F9" s="241"/>
      <c r="G9" s="241"/>
      <c r="H9" s="241" t="s">
        <v>30</v>
      </c>
      <c r="I9" s="241"/>
      <c r="J9" s="241"/>
      <c r="K9" s="240">
        <v>27</v>
      </c>
      <c r="L9" s="239" t="s">
        <v>1443</v>
      </c>
      <c r="M9" s="293" t="s">
        <v>1444</v>
      </c>
      <c r="N9" s="240"/>
    </row>
    <row r="10" spans="1:14" s="242" customFormat="1">
      <c r="A10" s="238">
        <v>4</v>
      </c>
      <c r="B10" s="239" t="s">
        <v>1463</v>
      </c>
      <c r="C10" s="240" t="s">
        <v>16</v>
      </c>
      <c r="D10" s="241"/>
      <c r="E10" s="241"/>
      <c r="F10" s="241"/>
      <c r="G10" s="241"/>
      <c r="H10" s="241"/>
      <c r="I10" s="241" t="s">
        <v>30</v>
      </c>
      <c r="J10" s="241"/>
      <c r="K10" s="240">
        <v>22</v>
      </c>
      <c r="L10" s="239" t="s">
        <v>1464</v>
      </c>
      <c r="M10" s="294" t="s">
        <v>1465</v>
      </c>
      <c r="N10" s="240"/>
    </row>
    <row r="11" spans="1:14" s="242" customFormat="1">
      <c r="A11" s="238">
        <v>5</v>
      </c>
      <c r="B11" s="239" t="s">
        <v>1451</v>
      </c>
      <c r="C11" s="240" t="s">
        <v>16</v>
      </c>
      <c r="D11" s="241" t="s">
        <v>30</v>
      </c>
      <c r="E11" s="241"/>
      <c r="F11" s="241"/>
      <c r="G11" s="241"/>
      <c r="H11" s="241"/>
      <c r="I11" s="241"/>
      <c r="J11" s="241" t="s">
        <v>30</v>
      </c>
      <c r="K11" s="240">
        <v>38</v>
      </c>
      <c r="L11" s="239" t="s">
        <v>1452</v>
      </c>
      <c r="M11" s="293" t="s">
        <v>1453</v>
      </c>
      <c r="N11" s="240"/>
    </row>
    <row r="12" spans="1:14" s="242" customFormat="1">
      <c r="A12" s="238">
        <v>6</v>
      </c>
      <c r="B12" s="239" t="s">
        <v>1398</v>
      </c>
      <c r="C12" s="240" t="s">
        <v>16</v>
      </c>
      <c r="D12" s="241"/>
      <c r="E12" s="241" t="s">
        <v>30</v>
      </c>
      <c r="F12" s="241"/>
      <c r="G12" s="241"/>
      <c r="H12" s="241" t="s">
        <v>30</v>
      </c>
      <c r="I12" s="241"/>
      <c r="J12" s="241"/>
      <c r="K12" s="240">
        <v>28</v>
      </c>
      <c r="L12" s="239" t="s">
        <v>1399</v>
      </c>
      <c r="M12" s="293" t="s">
        <v>1504</v>
      </c>
      <c r="N12" s="240"/>
    </row>
    <row r="13" spans="1:14" s="242" customFormat="1">
      <c r="A13" s="238">
        <v>7</v>
      </c>
      <c r="B13" s="239" t="s">
        <v>1481</v>
      </c>
      <c r="C13" s="240" t="s">
        <v>16</v>
      </c>
      <c r="D13" s="241" t="s">
        <v>30</v>
      </c>
      <c r="E13" s="241"/>
      <c r="F13" s="241"/>
      <c r="G13" s="241"/>
      <c r="H13" s="241"/>
      <c r="I13" s="241"/>
      <c r="J13" s="241" t="s">
        <v>30</v>
      </c>
      <c r="K13" s="240">
        <v>32</v>
      </c>
      <c r="L13" s="239" t="s">
        <v>1482</v>
      </c>
      <c r="M13" s="294" t="s">
        <v>1483</v>
      </c>
      <c r="N13" s="240"/>
    </row>
    <row r="14" spans="1:14" s="242" customFormat="1">
      <c r="A14" s="238">
        <v>8</v>
      </c>
      <c r="B14" s="239" t="s">
        <v>1445</v>
      </c>
      <c r="C14" s="240" t="s">
        <v>16</v>
      </c>
      <c r="D14" s="241"/>
      <c r="E14" s="241"/>
      <c r="F14" s="241"/>
      <c r="G14" s="241" t="s">
        <v>30</v>
      </c>
      <c r="H14" s="241"/>
      <c r="I14" s="241"/>
      <c r="J14" s="241"/>
      <c r="K14" s="240">
        <v>3</v>
      </c>
      <c r="L14" s="239" t="s">
        <v>1446</v>
      </c>
      <c r="M14" s="293" t="s">
        <v>1447</v>
      </c>
      <c r="N14" s="240"/>
    </row>
    <row r="15" spans="1:14" s="242" customFormat="1">
      <c r="A15" s="238">
        <v>9</v>
      </c>
      <c r="B15" s="239" t="s">
        <v>1400</v>
      </c>
      <c r="C15" s="240" t="s">
        <v>16</v>
      </c>
      <c r="D15" s="241" t="s">
        <v>30</v>
      </c>
      <c r="E15" s="241"/>
      <c r="F15" s="241"/>
      <c r="G15" s="241"/>
      <c r="H15" s="241"/>
      <c r="I15" s="241"/>
      <c r="J15" s="241" t="s">
        <v>30</v>
      </c>
      <c r="K15" s="240">
        <v>28</v>
      </c>
      <c r="L15" s="239" t="s">
        <v>1401</v>
      </c>
      <c r="M15" s="184" t="s">
        <v>1402</v>
      </c>
      <c r="N15" s="240"/>
    </row>
    <row r="16" spans="1:14" s="242" customFormat="1">
      <c r="A16" s="238">
        <v>10</v>
      </c>
      <c r="B16" s="239" t="s">
        <v>1457</v>
      </c>
      <c r="C16" s="240" t="s">
        <v>16</v>
      </c>
      <c r="D16" s="241"/>
      <c r="E16" s="241"/>
      <c r="F16" s="241"/>
      <c r="G16" s="241" t="s">
        <v>30</v>
      </c>
      <c r="H16" s="241"/>
      <c r="I16" s="241"/>
      <c r="J16" s="241"/>
      <c r="K16" s="240">
        <v>4</v>
      </c>
      <c r="L16" s="239" t="s">
        <v>1458</v>
      </c>
      <c r="M16" s="293" t="s">
        <v>1459</v>
      </c>
      <c r="N16" s="240"/>
    </row>
    <row r="17" spans="1:14" s="242" customFormat="1">
      <c r="A17" s="238">
        <v>11</v>
      </c>
      <c r="B17" s="239" t="s">
        <v>1421</v>
      </c>
      <c r="C17" s="240" t="s">
        <v>16</v>
      </c>
      <c r="D17" s="241" t="s">
        <v>30</v>
      </c>
      <c r="E17" s="241"/>
      <c r="F17" s="241"/>
      <c r="G17" s="241"/>
      <c r="H17" s="241"/>
      <c r="I17" s="241"/>
      <c r="J17" s="241" t="s">
        <v>30</v>
      </c>
      <c r="K17" s="240">
        <v>38</v>
      </c>
      <c r="L17" s="239" t="s">
        <v>1422</v>
      </c>
      <c r="M17" s="293" t="s">
        <v>1423</v>
      </c>
      <c r="N17" s="240"/>
    </row>
    <row r="18" spans="1:14" s="242" customFormat="1">
      <c r="A18" s="238">
        <v>12</v>
      </c>
      <c r="B18" s="239" t="s">
        <v>1466</v>
      </c>
      <c r="C18" s="240" t="s">
        <v>16</v>
      </c>
      <c r="D18" s="241"/>
      <c r="E18" s="241"/>
      <c r="F18" s="241"/>
      <c r="G18" s="241"/>
      <c r="H18" s="241"/>
      <c r="I18" s="241" t="s">
        <v>30</v>
      </c>
      <c r="J18" s="241"/>
      <c r="K18" s="240">
        <v>32</v>
      </c>
      <c r="L18" s="239" t="s">
        <v>1467</v>
      </c>
      <c r="M18" s="293" t="s">
        <v>1468</v>
      </c>
      <c r="N18" s="240"/>
    </row>
    <row r="19" spans="1:14" s="242" customFormat="1">
      <c r="A19" s="238">
        <v>13</v>
      </c>
      <c r="B19" s="239" t="s">
        <v>1418</v>
      </c>
      <c r="C19" s="240" t="s">
        <v>16</v>
      </c>
      <c r="D19" s="241"/>
      <c r="E19" s="241" t="s">
        <v>30</v>
      </c>
      <c r="F19" s="241"/>
      <c r="G19" s="241"/>
      <c r="H19" s="241" t="s">
        <v>30</v>
      </c>
      <c r="I19" s="241"/>
      <c r="J19" s="241"/>
      <c r="K19" s="240">
        <v>28</v>
      </c>
      <c r="L19" s="239" t="s">
        <v>1419</v>
      </c>
      <c r="M19" s="293" t="s">
        <v>1420</v>
      </c>
      <c r="N19" s="240"/>
    </row>
    <row r="20" spans="1:14" s="242" customFormat="1">
      <c r="A20" s="238">
        <v>14</v>
      </c>
      <c r="B20" s="239" t="s">
        <v>1495</v>
      </c>
      <c r="C20" s="240" t="s">
        <v>16</v>
      </c>
      <c r="D20" s="241"/>
      <c r="E20" s="241"/>
      <c r="F20" s="241"/>
      <c r="G20" s="241"/>
      <c r="H20" s="241"/>
      <c r="I20" s="241" t="s">
        <v>30</v>
      </c>
      <c r="J20" s="241"/>
      <c r="K20" s="240">
        <v>20</v>
      </c>
      <c r="L20" s="239" t="s">
        <v>1455</v>
      </c>
      <c r="M20" s="293" t="s">
        <v>1496</v>
      </c>
      <c r="N20" s="240"/>
    </row>
    <row r="21" spans="1:14" s="242" customFormat="1">
      <c r="A21" s="238">
        <v>15</v>
      </c>
      <c r="B21" s="239" t="s">
        <v>1448</v>
      </c>
      <c r="C21" s="240" t="s">
        <v>16</v>
      </c>
      <c r="D21" s="241"/>
      <c r="E21" s="241"/>
      <c r="F21" s="241"/>
      <c r="G21" s="241"/>
      <c r="H21" s="241"/>
      <c r="I21" s="241" t="s">
        <v>30</v>
      </c>
      <c r="J21" s="241"/>
      <c r="K21" s="240">
        <v>26</v>
      </c>
      <c r="L21" s="239" t="s">
        <v>1449</v>
      </c>
      <c r="M21" s="293" t="s">
        <v>1450</v>
      </c>
      <c r="N21" s="240"/>
    </row>
    <row r="22" spans="1:14" s="242" customFormat="1">
      <c r="A22" s="238">
        <v>16</v>
      </c>
      <c r="B22" s="239" t="s">
        <v>1433</v>
      </c>
      <c r="C22" s="240" t="s">
        <v>16</v>
      </c>
      <c r="D22" s="241"/>
      <c r="E22" s="241" t="s">
        <v>30</v>
      </c>
      <c r="F22" s="241"/>
      <c r="G22" s="241"/>
      <c r="H22" s="241" t="s">
        <v>30</v>
      </c>
      <c r="I22" s="241"/>
      <c r="J22" s="241"/>
      <c r="K22" s="240">
        <v>19</v>
      </c>
      <c r="L22" s="239" t="s">
        <v>1434</v>
      </c>
      <c r="M22" s="293" t="s">
        <v>1435</v>
      </c>
      <c r="N22" s="240"/>
    </row>
    <row r="23" spans="1:14" s="242" customFormat="1">
      <c r="A23" s="238">
        <v>17</v>
      </c>
      <c r="B23" s="239" t="s">
        <v>1486</v>
      </c>
      <c r="C23" s="240" t="s">
        <v>16</v>
      </c>
      <c r="D23" s="241"/>
      <c r="E23" s="241"/>
      <c r="F23" s="241"/>
      <c r="G23" s="241" t="s">
        <v>30</v>
      </c>
      <c r="H23" s="241"/>
      <c r="I23" s="241"/>
      <c r="J23" s="241"/>
      <c r="K23" s="240">
        <v>2</v>
      </c>
      <c r="L23" s="239" t="s">
        <v>1487</v>
      </c>
      <c r="M23" s="293" t="s">
        <v>1488</v>
      </c>
      <c r="N23" s="240"/>
    </row>
    <row r="24" spans="1:14" s="242" customFormat="1">
      <c r="A24" s="238">
        <v>18</v>
      </c>
      <c r="B24" s="239" t="s">
        <v>1406</v>
      </c>
      <c r="C24" s="240" t="s">
        <v>16</v>
      </c>
      <c r="D24" s="241"/>
      <c r="E24" s="241"/>
      <c r="F24" s="241"/>
      <c r="G24" s="241" t="s">
        <v>30</v>
      </c>
      <c r="H24" s="241"/>
      <c r="I24" s="241"/>
      <c r="J24" s="241"/>
      <c r="K24" s="240">
        <v>1</v>
      </c>
      <c r="L24" s="239" t="s">
        <v>1407</v>
      </c>
      <c r="M24" s="293" t="s">
        <v>1408</v>
      </c>
      <c r="N24" s="240"/>
    </row>
    <row r="25" spans="1:14" s="247" customFormat="1">
      <c r="A25" s="243">
        <v>19</v>
      </c>
      <c r="B25" s="244" t="s">
        <v>1498</v>
      </c>
      <c r="C25" s="213" t="s">
        <v>1225</v>
      </c>
      <c r="D25" s="245"/>
      <c r="E25" s="245"/>
      <c r="F25" s="245"/>
      <c r="G25" s="245" t="s">
        <v>30</v>
      </c>
      <c r="H25" s="245"/>
      <c r="I25" s="245"/>
      <c r="J25" s="245"/>
      <c r="K25" s="213"/>
      <c r="L25" s="244" t="s">
        <v>1499</v>
      </c>
      <c r="M25" s="295" t="s">
        <v>1500</v>
      </c>
      <c r="N25" s="213"/>
    </row>
    <row r="26" spans="1:14" s="242" customFormat="1">
      <c r="A26" s="238">
        <v>20</v>
      </c>
      <c r="B26" s="239" t="s">
        <v>1424</v>
      </c>
      <c r="C26" s="240" t="s">
        <v>16</v>
      </c>
      <c r="D26" s="241" t="s">
        <v>30</v>
      </c>
      <c r="E26" s="241"/>
      <c r="F26" s="241"/>
      <c r="G26" s="241"/>
      <c r="H26" s="241"/>
      <c r="I26" s="241"/>
      <c r="J26" s="241" t="s">
        <v>30</v>
      </c>
      <c r="K26" s="240">
        <v>38</v>
      </c>
      <c r="L26" s="239" t="s">
        <v>1425</v>
      </c>
      <c r="M26" s="293" t="s">
        <v>1426</v>
      </c>
      <c r="N26" s="240"/>
    </row>
    <row r="27" spans="1:14" s="242" customFormat="1">
      <c r="A27" s="238">
        <v>21</v>
      </c>
      <c r="B27" s="239" t="s">
        <v>1415</v>
      </c>
      <c r="C27" s="240" t="s">
        <v>16</v>
      </c>
      <c r="D27" s="241"/>
      <c r="E27" s="241"/>
      <c r="F27" s="241"/>
      <c r="G27" s="241"/>
      <c r="H27" s="241"/>
      <c r="I27" s="241" t="s">
        <v>30</v>
      </c>
      <c r="J27" s="241"/>
      <c r="K27" s="240">
        <v>17</v>
      </c>
      <c r="L27" s="239" t="s">
        <v>1416</v>
      </c>
      <c r="M27" s="293" t="s">
        <v>1417</v>
      </c>
      <c r="N27" s="240"/>
    </row>
    <row r="28" spans="1:14" s="242" customFormat="1">
      <c r="A28" s="238">
        <v>22</v>
      </c>
      <c r="B28" s="239" t="s">
        <v>1478</v>
      </c>
      <c r="C28" s="240" t="s">
        <v>16</v>
      </c>
      <c r="D28" s="241"/>
      <c r="E28" s="241"/>
      <c r="F28" s="241"/>
      <c r="G28" s="241" t="s">
        <v>30</v>
      </c>
      <c r="H28" s="241"/>
      <c r="I28" s="241"/>
      <c r="J28" s="241"/>
      <c r="K28" s="240">
        <v>3</v>
      </c>
      <c r="L28" s="239" t="s">
        <v>1479</v>
      </c>
      <c r="M28" s="293" t="s">
        <v>1480</v>
      </c>
      <c r="N28" s="240"/>
    </row>
    <row r="29" spans="1:14" s="242" customFormat="1">
      <c r="A29" s="238">
        <v>23</v>
      </c>
      <c r="B29" s="239" t="s">
        <v>1460</v>
      </c>
      <c r="C29" s="240" t="s">
        <v>16</v>
      </c>
      <c r="D29" s="241"/>
      <c r="E29" s="241"/>
      <c r="F29" s="241"/>
      <c r="G29" s="241"/>
      <c r="H29" s="241"/>
      <c r="I29" s="241"/>
      <c r="J29" s="241"/>
      <c r="K29" s="240">
        <v>5</v>
      </c>
      <c r="L29" s="239" t="s">
        <v>1461</v>
      </c>
      <c r="M29" s="293" t="s">
        <v>1462</v>
      </c>
      <c r="N29" s="240"/>
    </row>
    <row r="30" spans="1:14" s="242" customFormat="1">
      <c r="A30" s="238">
        <v>24</v>
      </c>
      <c r="B30" s="239" t="s">
        <v>1436</v>
      </c>
      <c r="C30" s="240" t="s">
        <v>16</v>
      </c>
      <c r="D30" s="241"/>
      <c r="E30" s="241"/>
      <c r="F30" s="241"/>
      <c r="G30" s="241"/>
      <c r="H30" s="241"/>
      <c r="I30" s="241" t="s">
        <v>30</v>
      </c>
      <c r="J30" s="241"/>
      <c r="K30" s="240">
        <v>6</v>
      </c>
      <c r="L30" s="239" t="s">
        <v>1437</v>
      </c>
      <c r="M30" s="293" t="s">
        <v>1438</v>
      </c>
      <c r="N30" s="240"/>
    </row>
    <row r="31" spans="1:14" s="242" customFormat="1">
      <c r="A31" s="238">
        <v>25</v>
      </c>
      <c r="B31" s="239" t="s">
        <v>1412</v>
      </c>
      <c r="C31" s="240" t="s">
        <v>16</v>
      </c>
      <c r="D31" s="241"/>
      <c r="E31" s="241" t="s">
        <v>30</v>
      </c>
      <c r="F31" s="241"/>
      <c r="G31" s="241" t="s">
        <v>30</v>
      </c>
      <c r="H31" s="241"/>
      <c r="I31" s="241"/>
      <c r="J31" s="241"/>
      <c r="K31" s="240">
        <v>20</v>
      </c>
      <c r="L31" s="239" t="s">
        <v>1413</v>
      </c>
      <c r="M31" s="293" t="s">
        <v>1414</v>
      </c>
      <c r="N31" s="240"/>
    </row>
    <row r="32" spans="1:14" s="242" customFormat="1">
      <c r="A32" s="238">
        <v>26</v>
      </c>
      <c r="B32" s="239" t="s">
        <v>1472</v>
      </c>
      <c r="C32" s="240" t="s">
        <v>16</v>
      </c>
      <c r="D32" s="241" t="s">
        <v>30</v>
      </c>
      <c r="E32" s="241"/>
      <c r="F32" s="241"/>
      <c r="G32" s="241" t="s">
        <v>30</v>
      </c>
      <c r="H32" s="241"/>
      <c r="I32" s="241"/>
      <c r="J32" s="241"/>
      <c r="K32" s="240">
        <v>17</v>
      </c>
      <c r="L32" s="239" t="s">
        <v>1473</v>
      </c>
      <c r="M32" s="293" t="s">
        <v>1474</v>
      </c>
      <c r="N32" s="240"/>
    </row>
    <row r="33" spans="1:14" s="242" customFormat="1">
      <c r="A33" s="238">
        <v>27</v>
      </c>
      <c r="B33" s="239" t="s">
        <v>1484</v>
      </c>
      <c r="C33" s="240" t="s">
        <v>16</v>
      </c>
      <c r="D33" s="241"/>
      <c r="E33" s="241"/>
      <c r="F33" s="241"/>
      <c r="G33" s="241" t="s">
        <v>30</v>
      </c>
      <c r="H33" s="241"/>
      <c r="I33" s="241"/>
      <c r="J33" s="241"/>
      <c r="K33" s="240">
        <v>1</v>
      </c>
      <c r="L33" s="239" t="s">
        <v>1065</v>
      </c>
      <c r="M33" s="293" t="s">
        <v>1485</v>
      </c>
      <c r="N33" s="240"/>
    </row>
    <row r="34" spans="1:14" s="242" customFormat="1">
      <c r="A34" s="238">
        <v>28</v>
      </c>
      <c r="B34" s="239" t="s">
        <v>1427</v>
      </c>
      <c r="C34" s="240" t="s">
        <v>16</v>
      </c>
      <c r="D34" s="241"/>
      <c r="E34" s="241" t="s">
        <v>30</v>
      </c>
      <c r="F34" s="241"/>
      <c r="G34" s="241"/>
      <c r="H34" s="241" t="s">
        <v>30</v>
      </c>
      <c r="I34" s="241"/>
      <c r="J34" s="241"/>
      <c r="K34" s="240">
        <v>32</v>
      </c>
      <c r="L34" s="239" t="s">
        <v>1428</v>
      </c>
      <c r="M34" s="293" t="s">
        <v>1429</v>
      </c>
      <c r="N34" s="240"/>
    </row>
    <row r="35" spans="1:14" s="242" customFormat="1">
      <c r="A35" s="238">
        <v>29</v>
      </c>
      <c r="B35" s="239" t="s">
        <v>1409</v>
      </c>
      <c r="C35" s="240" t="s">
        <v>16</v>
      </c>
      <c r="D35" s="241"/>
      <c r="E35" s="241" t="s">
        <v>30</v>
      </c>
      <c r="F35" s="241"/>
      <c r="G35" s="241"/>
      <c r="H35" s="241" t="s">
        <v>30</v>
      </c>
      <c r="I35" s="241"/>
      <c r="J35" s="241"/>
      <c r="K35" s="240">
        <v>36</v>
      </c>
      <c r="L35" s="239" t="s">
        <v>1410</v>
      </c>
      <c r="M35" s="293" t="s">
        <v>1411</v>
      </c>
      <c r="N35" s="240"/>
    </row>
    <row r="36" spans="1:14" s="242" customFormat="1">
      <c r="A36" s="238">
        <v>30</v>
      </c>
      <c r="B36" s="239" t="s">
        <v>1403</v>
      </c>
      <c r="C36" s="240" t="s">
        <v>16</v>
      </c>
      <c r="D36" s="241" t="s">
        <v>30</v>
      </c>
      <c r="E36" s="241"/>
      <c r="F36" s="241"/>
      <c r="G36" s="241" t="s">
        <v>30</v>
      </c>
      <c r="H36" s="241"/>
      <c r="I36" s="241"/>
      <c r="J36" s="241"/>
      <c r="K36" s="240">
        <v>10</v>
      </c>
      <c r="L36" s="239" t="s">
        <v>1404</v>
      </c>
      <c r="M36" s="293" t="s">
        <v>1405</v>
      </c>
      <c r="N36" s="240"/>
    </row>
    <row r="37" spans="1:14" s="242" customFormat="1">
      <c r="A37" s="238">
        <v>31</v>
      </c>
      <c r="B37" s="239" t="s">
        <v>1489</v>
      </c>
      <c r="C37" s="240" t="s">
        <v>16</v>
      </c>
      <c r="D37" s="241"/>
      <c r="E37" s="241"/>
      <c r="F37" s="241"/>
      <c r="G37" s="241" t="s">
        <v>30</v>
      </c>
      <c r="H37" s="241"/>
      <c r="I37" s="241"/>
      <c r="J37" s="241"/>
      <c r="K37" s="240">
        <v>1</v>
      </c>
      <c r="L37" s="239" t="s">
        <v>1490</v>
      </c>
      <c r="M37" s="293" t="s">
        <v>1491</v>
      </c>
      <c r="N37" s="240"/>
    </row>
    <row r="38" spans="1:14" s="242" customFormat="1">
      <c r="A38" s="238">
        <v>32</v>
      </c>
      <c r="B38" s="239" t="s">
        <v>1454</v>
      </c>
      <c r="C38" s="240" t="s">
        <v>16</v>
      </c>
      <c r="D38" s="241" t="s">
        <v>30</v>
      </c>
      <c r="E38" s="241"/>
      <c r="F38" s="241"/>
      <c r="G38" s="241"/>
      <c r="H38" s="241"/>
      <c r="I38" s="241"/>
      <c r="J38" s="241" t="s">
        <v>30</v>
      </c>
      <c r="K38" s="240">
        <v>5</v>
      </c>
      <c r="L38" s="239" t="s">
        <v>1455</v>
      </c>
      <c r="M38" s="293" t="s">
        <v>1456</v>
      </c>
      <c r="N38" s="240"/>
    </row>
    <row r="39" spans="1:14" s="242" customFormat="1">
      <c r="A39" s="238">
        <v>33</v>
      </c>
      <c r="B39" s="239" t="s">
        <v>1492</v>
      </c>
      <c r="C39" s="240" t="s">
        <v>16</v>
      </c>
      <c r="D39" s="241" t="s">
        <v>30</v>
      </c>
      <c r="E39" s="241"/>
      <c r="F39" s="241"/>
      <c r="G39" s="241"/>
      <c r="H39" s="241"/>
      <c r="I39" s="241"/>
      <c r="J39" s="241" t="s">
        <v>30</v>
      </c>
      <c r="K39" s="240">
        <v>36</v>
      </c>
      <c r="L39" s="239" t="s">
        <v>1493</v>
      </c>
      <c r="M39" s="293" t="s">
        <v>1494</v>
      </c>
      <c r="N39" s="240"/>
    </row>
    <row r="40" spans="1:14" s="242" customFormat="1">
      <c r="A40" s="238">
        <v>34</v>
      </c>
      <c r="B40" s="239" t="s">
        <v>1430</v>
      </c>
      <c r="C40" s="240" t="s">
        <v>16</v>
      </c>
      <c r="D40" s="241" t="s">
        <v>30</v>
      </c>
      <c r="E40" s="241"/>
      <c r="F40" s="241"/>
      <c r="G40" s="241"/>
      <c r="H40" s="241"/>
      <c r="I40" s="241"/>
      <c r="J40" s="241" t="s">
        <v>30</v>
      </c>
      <c r="K40" s="240">
        <v>36</v>
      </c>
      <c r="L40" s="239" t="s">
        <v>1431</v>
      </c>
      <c r="M40" s="293" t="s">
        <v>1432</v>
      </c>
      <c r="N40" s="240"/>
    </row>
    <row r="41" spans="1:14" s="242" customFormat="1">
      <c r="A41" s="238">
        <v>35</v>
      </c>
      <c r="B41" s="239" t="s">
        <v>1475</v>
      </c>
      <c r="C41" s="240" t="s">
        <v>16</v>
      </c>
      <c r="D41" s="241"/>
      <c r="E41" s="241"/>
      <c r="F41" s="241"/>
      <c r="G41" s="241"/>
      <c r="H41" s="241"/>
      <c r="I41" s="241" t="s">
        <v>30</v>
      </c>
      <c r="J41" s="241"/>
      <c r="K41" s="240">
        <v>2</v>
      </c>
      <c r="L41" s="239" t="s">
        <v>1476</v>
      </c>
      <c r="M41" s="293" t="s">
        <v>1477</v>
      </c>
      <c r="N41" s="240"/>
    </row>
    <row r="42" spans="1:14">
      <c r="B42" s="248"/>
      <c r="C42" s="248"/>
      <c r="D42" s="249"/>
      <c r="E42" s="249"/>
      <c r="F42" s="249"/>
      <c r="G42" s="249"/>
      <c r="H42" s="249"/>
      <c r="I42" s="249"/>
      <c r="J42" s="249"/>
      <c r="K42" s="248"/>
      <c r="L42" s="248"/>
      <c r="M42" s="188"/>
      <c r="N42" s="242"/>
    </row>
    <row r="43" spans="1:14">
      <c r="B43" s="250" t="s">
        <v>29</v>
      </c>
      <c r="C43" s="250">
        <f t="shared" ref="C43:J43" si="0">COUNTA(C7:C42)</f>
        <v>35</v>
      </c>
      <c r="D43" s="250">
        <f t="shared" si="0"/>
        <v>10</v>
      </c>
      <c r="E43" s="250">
        <f t="shared" si="0"/>
        <v>8</v>
      </c>
      <c r="F43" s="250">
        <f t="shared" si="0"/>
        <v>0</v>
      </c>
      <c r="G43" s="250">
        <f t="shared" si="0"/>
        <v>11</v>
      </c>
      <c r="H43" s="250">
        <f t="shared" si="0"/>
        <v>7</v>
      </c>
      <c r="I43" s="250">
        <f t="shared" si="0"/>
        <v>8</v>
      </c>
      <c r="J43" s="250">
        <f t="shared" si="0"/>
        <v>8</v>
      </c>
    </row>
  </sheetData>
  <sheetProtection password="9416" sheet="1" objects="1" scenarios="1" selectLockedCells="1" selectUnlockedCells="1"/>
  <sortState ref="B7:T41">
    <sortCondition ref="B7"/>
  </sortState>
  <customSheetViews>
    <customSheetView guid="{9BD4A53C-DAD1-421B-A345-73B3DB93BDA0}" scale="66">
      <selection activeCell="L47" sqref="L47"/>
      <pageMargins left="0.7" right="0.7" top="0.75" bottom="0.75" header="0.3" footer="0.3"/>
      <pageSetup paperSize="9" orientation="portrait" verticalDpi="0" r:id="rId1"/>
    </customSheetView>
  </customSheetViews>
  <mergeCells count="10">
    <mergeCell ref="B1:J1"/>
    <mergeCell ref="K5:K6"/>
    <mergeCell ref="I3:J3"/>
    <mergeCell ref="M5:N5"/>
    <mergeCell ref="L5:L6"/>
    <mergeCell ref="A5:A6"/>
    <mergeCell ref="B5:B6"/>
    <mergeCell ref="C5:C6"/>
    <mergeCell ref="D5:F5"/>
    <mergeCell ref="G5:J5"/>
  </mergeCells>
  <pageMargins left="0.7" right="0.7" top="0.75" bottom="0.75" header="0.3" footer="0.3"/>
  <pageSetup paperSize="9" orientation="portrait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</sheetPr>
  <dimension ref="A1:N14"/>
  <sheetViews>
    <sheetView zoomScale="75" zoomScaleNormal="75" workbookViewId="0">
      <pane xSplit="2" ySplit="6" topLeftCell="G7" activePane="bottomRight" state="frozen"/>
      <selection pane="topRight" activeCell="C1" sqref="C1"/>
      <selection pane="bottomLeft" activeCell="A7" sqref="A7"/>
      <selection pane="bottomRight" activeCell="M28" sqref="M25:M28"/>
    </sheetView>
  </sheetViews>
  <sheetFormatPr defaultRowHeight="14.25"/>
  <cols>
    <col min="1" max="1" width="6.42578125" style="63" customWidth="1"/>
    <col min="2" max="2" width="27.28515625" style="172" customWidth="1"/>
    <col min="3" max="3" width="12.42578125" style="172" customWidth="1"/>
    <col min="4" max="6" width="9.5703125" style="172" customWidth="1"/>
    <col min="7" max="10" width="14.42578125" style="172" customWidth="1"/>
    <col min="11" max="11" width="13.85546875" style="172" customWidth="1"/>
    <col min="12" max="12" width="27.5703125" style="172" customWidth="1"/>
    <col min="13" max="13" width="17.5703125" style="264" customWidth="1"/>
    <col min="14" max="14" width="28.140625" style="172" customWidth="1"/>
    <col min="15" max="16384" width="9.140625" style="172"/>
  </cols>
  <sheetData>
    <row r="1" spans="1:14" ht="15">
      <c r="B1" s="171" t="s">
        <v>26</v>
      </c>
      <c r="C1" s="171"/>
      <c r="D1" s="171"/>
      <c r="E1" s="171"/>
      <c r="F1" s="171"/>
      <c r="G1" s="171"/>
      <c r="H1" s="171"/>
      <c r="I1" s="171"/>
      <c r="J1" s="171"/>
    </row>
    <row r="3" spans="1:14" ht="15">
      <c r="I3" s="204" t="s">
        <v>871</v>
      </c>
      <c r="J3" s="204"/>
      <c r="K3" s="205" t="s">
        <v>27</v>
      </c>
      <c r="L3" s="205" t="s">
        <v>891</v>
      </c>
    </row>
    <row r="5" spans="1:14" ht="15" customHeight="1">
      <c r="A5" s="98" t="s">
        <v>0</v>
      </c>
      <c r="B5" s="98" t="s">
        <v>1</v>
      </c>
      <c r="C5" s="98" t="s">
        <v>2</v>
      </c>
      <c r="D5" s="175" t="s">
        <v>3</v>
      </c>
      <c r="E5" s="175"/>
      <c r="F5" s="175"/>
      <c r="G5" s="175" t="s">
        <v>7</v>
      </c>
      <c r="H5" s="175"/>
      <c r="I5" s="175"/>
      <c r="J5" s="175"/>
      <c r="K5" s="176" t="s">
        <v>12</v>
      </c>
      <c r="L5" s="177" t="s">
        <v>826</v>
      </c>
      <c r="M5" s="178" t="s">
        <v>13</v>
      </c>
      <c r="N5" s="179"/>
    </row>
    <row r="6" spans="1:14" s="183" customFormat="1" ht="28.5">
      <c r="A6" s="98"/>
      <c r="B6" s="98"/>
      <c r="C6" s="98"/>
      <c r="D6" s="85" t="s">
        <v>4</v>
      </c>
      <c r="E6" s="85" t="s">
        <v>5</v>
      </c>
      <c r="F6" s="85" t="s">
        <v>6</v>
      </c>
      <c r="G6" s="85" t="s">
        <v>8</v>
      </c>
      <c r="H6" s="85" t="s">
        <v>9</v>
      </c>
      <c r="I6" s="85" t="s">
        <v>10</v>
      </c>
      <c r="J6" s="85" t="s">
        <v>11</v>
      </c>
      <c r="K6" s="176"/>
      <c r="L6" s="180"/>
      <c r="M6" s="181" t="s">
        <v>66</v>
      </c>
      <c r="N6" s="207" t="s">
        <v>14</v>
      </c>
    </row>
    <row r="7" spans="1:14" s="54" customFormat="1">
      <c r="A7" s="51">
        <v>1</v>
      </c>
      <c r="B7" s="52" t="s">
        <v>904</v>
      </c>
      <c r="C7" s="52" t="s">
        <v>16</v>
      </c>
      <c r="D7" s="53" t="s">
        <v>30</v>
      </c>
      <c r="E7" s="53"/>
      <c r="F7" s="53"/>
      <c r="G7" s="53"/>
      <c r="H7" s="53"/>
      <c r="I7" s="53"/>
      <c r="J7" s="53" t="s">
        <v>30</v>
      </c>
      <c r="K7" s="52">
        <v>29</v>
      </c>
      <c r="L7" s="52" t="s">
        <v>905</v>
      </c>
      <c r="M7" s="211" t="s">
        <v>906</v>
      </c>
      <c r="N7" s="52"/>
    </row>
    <row r="8" spans="1:14" s="54" customFormat="1">
      <c r="A8" s="51">
        <v>2</v>
      </c>
      <c r="B8" s="52" t="s">
        <v>895</v>
      </c>
      <c r="C8" s="52" t="s">
        <v>16</v>
      </c>
      <c r="D8" s="53" t="s">
        <v>30</v>
      </c>
      <c r="E8" s="53"/>
      <c r="F8" s="53"/>
      <c r="G8" s="53"/>
      <c r="H8" s="53" t="s">
        <v>30</v>
      </c>
      <c r="I8" s="53"/>
      <c r="J8" s="53"/>
      <c r="K8" s="52">
        <v>14</v>
      </c>
      <c r="L8" s="52" t="s">
        <v>896</v>
      </c>
      <c r="M8" s="211" t="s">
        <v>897</v>
      </c>
      <c r="N8" s="52"/>
    </row>
    <row r="9" spans="1:14" s="54" customFormat="1">
      <c r="A9" s="51">
        <v>3</v>
      </c>
      <c r="B9" s="52" t="s">
        <v>898</v>
      </c>
      <c r="C9" s="52" t="s">
        <v>16</v>
      </c>
      <c r="D9" s="53" t="s">
        <v>30</v>
      </c>
      <c r="E9" s="53"/>
      <c r="F9" s="53"/>
      <c r="G9" s="53"/>
      <c r="H9" s="53" t="s">
        <v>30</v>
      </c>
      <c r="I9" s="53"/>
      <c r="J9" s="53"/>
      <c r="K9" s="52">
        <v>24</v>
      </c>
      <c r="L9" s="52" t="s">
        <v>899</v>
      </c>
      <c r="M9" s="211" t="s">
        <v>900</v>
      </c>
      <c r="N9" s="52"/>
    </row>
    <row r="10" spans="1:14" s="54" customFormat="1">
      <c r="A10" s="51">
        <v>4</v>
      </c>
      <c r="B10" s="52" t="s">
        <v>901</v>
      </c>
      <c r="C10" s="52" t="s">
        <v>16</v>
      </c>
      <c r="D10" s="53" t="s">
        <v>30</v>
      </c>
      <c r="E10" s="53"/>
      <c r="F10" s="53"/>
      <c r="G10" s="53" t="s">
        <v>30</v>
      </c>
      <c r="H10" s="53"/>
      <c r="I10" s="53"/>
      <c r="J10" s="53"/>
      <c r="K10" s="52">
        <v>17</v>
      </c>
      <c r="L10" s="52" t="s">
        <v>902</v>
      </c>
      <c r="M10" s="211" t="s">
        <v>903</v>
      </c>
      <c r="N10" s="52"/>
    </row>
    <row r="11" spans="1:14" s="54" customFormat="1">
      <c r="A11" s="51">
        <v>5</v>
      </c>
      <c r="B11" s="195" t="s">
        <v>1631</v>
      </c>
      <c r="C11" s="52" t="s">
        <v>1225</v>
      </c>
      <c r="D11" s="53"/>
      <c r="E11" s="53"/>
      <c r="F11" s="53"/>
      <c r="G11" s="53"/>
      <c r="H11" s="53"/>
      <c r="I11" s="53"/>
      <c r="J11" s="53"/>
      <c r="K11" s="52"/>
      <c r="L11" s="52"/>
      <c r="M11" s="211"/>
      <c r="N11" s="214"/>
    </row>
    <row r="12" spans="1:14" s="54" customFormat="1">
      <c r="A12" s="51">
        <v>6</v>
      </c>
      <c r="B12" s="52" t="s">
        <v>892</v>
      </c>
      <c r="C12" s="52" t="s">
        <v>16</v>
      </c>
      <c r="D12" s="53" t="s">
        <v>30</v>
      </c>
      <c r="E12" s="53"/>
      <c r="F12" s="53"/>
      <c r="G12" s="53"/>
      <c r="H12" s="53" t="s">
        <v>30</v>
      </c>
      <c r="I12" s="53"/>
      <c r="J12" s="53"/>
      <c r="K12" s="52">
        <v>33</v>
      </c>
      <c r="L12" s="52" t="s">
        <v>893</v>
      </c>
      <c r="M12" s="211" t="s">
        <v>894</v>
      </c>
      <c r="N12" s="52"/>
    </row>
    <row r="13" spans="1:14" s="54" customFormat="1">
      <c r="A13" s="64"/>
      <c r="B13" s="186"/>
      <c r="C13" s="186"/>
      <c r="D13" s="187"/>
      <c r="E13" s="187"/>
      <c r="F13" s="187"/>
      <c r="G13" s="187"/>
      <c r="H13" s="187"/>
      <c r="I13" s="187"/>
      <c r="J13" s="187"/>
      <c r="K13" s="186"/>
      <c r="L13" s="186"/>
      <c r="M13" s="266"/>
      <c r="N13" s="186"/>
    </row>
    <row r="14" spans="1:14">
      <c r="B14" s="230" t="s">
        <v>29</v>
      </c>
      <c r="C14" s="230">
        <f>COUNTA(C7:C13)</f>
        <v>6</v>
      </c>
      <c r="D14" s="230">
        <f t="shared" ref="D14:I14" si="0">COUNTA(D7:D13)</f>
        <v>5</v>
      </c>
      <c r="E14" s="230">
        <f t="shared" si="0"/>
        <v>0</v>
      </c>
      <c r="F14" s="230">
        <f t="shared" si="0"/>
        <v>0</v>
      </c>
      <c r="G14" s="230">
        <f t="shared" si="0"/>
        <v>1</v>
      </c>
      <c r="H14" s="230">
        <f t="shared" si="0"/>
        <v>3</v>
      </c>
      <c r="I14" s="230">
        <f t="shared" si="0"/>
        <v>0</v>
      </c>
      <c r="J14" s="230">
        <f>COUNTA(J7:J13)</f>
        <v>1</v>
      </c>
    </row>
  </sheetData>
  <sheetProtection password="9416" sheet="1" objects="1" scenarios="1" selectLockedCells="1" selectUnlockedCells="1"/>
  <sortState ref="B7:T12">
    <sortCondition ref="B7"/>
  </sortState>
  <customSheetViews>
    <customSheetView guid="{9BD4A53C-DAD1-421B-A345-73B3DB93BDA0}" scale="75">
      <pane xSplit="2" ySplit="6" topLeftCell="C7" activePane="bottomRight" state="frozen"/>
      <selection pane="bottomRight" activeCell="M40" sqref="M40"/>
      <pageMargins left="0.7" right="0.7" top="0.75" bottom="0.75" header="0.3" footer="0.3"/>
      <pageSetup paperSize="9" orientation="portrait" verticalDpi="0" r:id="rId1"/>
    </customSheetView>
  </customSheetViews>
  <mergeCells count="10">
    <mergeCell ref="B1:J1"/>
    <mergeCell ref="K5:K6"/>
    <mergeCell ref="I3:J3"/>
    <mergeCell ref="M5:N5"/>
    <mergeCell ref="L5:L6"/>
    <mergeCell ref="A5:A6"/>
    <mergeCell ref="B5:B6"/>
    <mergeCell ref="C5:C6"/>
    <mergeCell ref="D5:F5"/>
    <mergeCell ref="G5:J5"/>
  </mergeCells>
  <hyperlinks>
    <hyperlink ref="N11" r:id="rId2" display="abujag@rambler.ru"/>
  </hyperlinks>
  <pageMargins left="0.7" right="0.7" top="0.75" bottom="0.75" header="0.3" footer="0.3"/>
  <pageSetup paperSize="9" orientation="portrait" verticalDpi="0"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000"/>
  </sheetPr>
  <dimension ref="A1:N47"/>
  <sheetViews>
    <sheetView zoomScale="70" zoomScaleNormal="70" workbookViewId="0">
      <pane xSplit="2" ySplit="6" topLeftCell="E19" activePane="bottomRight" state="frozen"/>
      <selection pane="topRight" activeCell="C1" sqref="C1"/>
      <selection pane="bottomLeft" activeCell="A7" sqref="A7"/>
      <selection pane="bottomRight" activeCell="R48" sqref="R46:R48"/>
    </sheetView>
  </sheetViews>
  <sheetFormatPr defaultRowHeight="14.25"/>
  <cols>
    <col min="1" max="1" width="6.42578125" style="63" customWidth="1"/>
    <col min="2" max="2" width="27.28515625" style="251" customWidth="1"/>
    <col min="3" max="3" width="16.140625" style="172" customWidth="1"/>
    <col min="4" max="6" width="9.5703125" style="172" customWidth="1"/>
    <col min="7" max="10" width="14.42578125" style="172" customWidth="1"/>
    <col min="11" max="11" width="13.85546875" style="172" customWidth="1"/>
    <col min="12" max="12" width="27.5703125" style="172" customWidth="1"/>
    <col min="13" max="13" width="15.85546875" style="264" customWidth="1"/>
    <col min="14" max="14" width="17.85546875" style="203" customWidth="1"/>
    <col min="15" max="16384" width="9.140625" style="172"/>
  </cols>
  <sheetData>
    <row r="1" spans="1:14" ht="15">
      <c r="B1" s="171" t="s">
        <v>26</v>
      </c>
      <c r="C1" s="171"/>
      <c r="D1" s="171"/>
      <c r="E1" s="171"/>
      <c r="F1" s="171"/>
      <c r="G1" s="171"/>
      <c r="H1" s="171"/>
      <c r="I1" s="171"/>
      <c r="J1" s="171"/>
    </row>
    <row r="3" spans="1:14" ht="15">
      <c r="I3" s="204" t="s">
        <v>871</v>
      </c>
      <c r="J3" s="204"/>
      <c r="K3" s="205" t="s">
        <v>27</v>
      </c>
      <c r="L3" s="205" t="s">
        <v>1109</v>
      </c>
    </row>
    <row r="5" spans="1:14" ht="15" customHeight="1">
      <c r="A5" s="98" t="s">
        <v>0</v>
      </c>
      <c r="B5" s="98" t="s">
        <v>1</v>
      </c>
      <c r="C5" s="98" t="s">
        <v>2</v>
      </c>
      <c r="D5" s="175" t="s">
        <v>3</v>
      </c>
      <c r="E5" s="175"/>
      <c r="F5" s="175"/>
      <c r="G5" s="175" t="s">
        <v>7</v>
      </c>
      <c r="H5" s="175"/>
      <c r="I5" s="175"/>
      <c r="J5" s="175"/>
      <c r="K5" s="176" t="s">
        <v>12</v>
      </c>
      <c r="L5" s="177" t="s">
        <v>826</v>
      </c>
      <c r="M5" s="178" t="s">
        <v>13</v>
      </c>
      <c r="N5" s="179"/>
    </row>
    <row r="6" spans="1:14" s="183" customFormat="1" ht="28.5">
      <c r="A6" s="98"/>
      <c r="B6" s="98"/>
      <c r="C6" s="98"/>
      <c r="D6" s="85" t="s">
        <v>4</v>
      </c>
      <c r="E6" s="85" t="s">
        <v>5</v>
      </c>
      <c r="F6" s="85" t="s">
        <v>6</v>
      </c>
      <c r="G6" s="85" t="s">
        <v>8</v>
      </c>
      <c r="H6" s="85" t="s">
        <v>9</v>
      </c>
      <c r="I6" s="85" t="s">
        <v>10</v>
      </c>
      <c r="J6" s="85" t="s">
        <v>11</v>
      </c>
      <c r="K6" s="176"/>
      <c r="L6" s="180"/>
      <c r="M6" s="181" t="s">
        <v>66</v>
      </c>
      <c r="N6" s="181" t="s">
        <v>14</v>
      </c>
    </row>
    <row r="7" spans="1:14" s="54" customFormat="1">
      <c r="A7" s="252">
        <v>1</v>
      </c>
      <c r="B7" s="253" t="s">
        <v>1121</v>
      </c>
      <c r="C7" s="52" t="s">
        <v>16</v>
      </c>
      <c r="D7" s="53"/>
      <c r="E7" s="53"/>
      <c r="F7" s="53"/>
      <c r="G7" s="53" t="s">
        <v>30</v>
      </c>
      <c r="H7" s="53"/>
      <c r="I7" s="53"/>
      <c r="J7" s="53"/>
      <c r="K7" s="52">
        <v>4</v>
      </c>
      <c r="L7" s="52" t="s">
        <v>1122</v>
      </c>
      <c r="M7" s="211" t="s">
        <v>1123</v>
      </c>
      <c r="N7" s="240"/>
    </row>
    <row r="8" spans="1:14" s="54" customFormat="1">
      <c r="A8" s="252">
        <v>2</v>
      </c>
      <c r="B8" s="253" t="s">
        <v>1149</v>
      </c>
      <c r="C8" s="52" t="s">
        <v>16</v>
      </c>
      <c r="D8" s="53"/>
      <c r="E8" s="53"/>
      <c r="F8" s="53"/>
      <c r="G8" s="53"/>
      <c r="H8" s="53"/>
      <c r="I8" s="53"/>
      <c r="J8" s="53"/>
      <c r="K8" s="52"/>
      <c r="L8" s="52" t="s">
        <v>1150</v>
      </c>
      <c r="M8" s="211" t="s">
        <v>1151</v>
      </c>
      <c r="N8" s="240"/>
    </row>
    <row r="9" spans="1:14" s="54" customFormat="1">
      <c r="A9" s="252">
        <v>3</v>
      </c>
      <c r="B9" s="253" t="s">
        <v>1143</v>
      </c>
      <c r="C9" s="52" t="s">
        <v>16</v>
      </c>
      <c r="D9" s="53"/>
      <c r="E9" s="53"/>
      <c r="F9" s="53"/>
      <c r="G9" s="53" t="s">
        <v>30</v>
      </c>
      <c r="H9" s="53"/>
      <c r="I9" s="53"/>
      <c r="J9" s="53"/>
      <c r="K9" s="52">
        <v>8</v>
      </c>
      <c r="L9" s="52" t="s">
        <v>1144</v>
      </c>
      <c r="M9" s="211" t="s">
        <v>1145</v>
      </c>
      <c r="N9" s="240"/>
    </row>
    <row r="10" spans="1:14" s="54" customFormat="1">
      <c r="A10" s="252">
        <v>4</v>
      </c>
      <c r="B10" s="253" t="s">
        <v>1196</v>
      </c>
      <c r="C10" s="52" t="s">
        <v>16</v>
      </c>
      <c r="D10" s="53"/>
      <c r="E10" s="53"/>
      <c r="F10" s="53"/>
      <c r="G10" s="53"/>
      <c r="H10" s="53"/>
      <c r="I10" s="53" t="s">
        <v>30</v>
      </c>
      <c r="J10" s="53"/>
      <c r="K10" s="52">
        <v>1</v>
      </c>
      <c r="L10" s="52" t="s">
        <v>1197</v>
      </c>
      <c r="M10" s="211" t="s">
        <v>1198</v>
      </c>
      <c r="N10" s="240"/>
    </row>
    <row r="11" spans="1:14" s="54" customFormat="1">
      <c r="A11" s="252">
        <v>5</v>
      </c>
      <c r="B11" s="253" t="s">
        <v>1134</v>
      </c>
      <c r="C11" s="52" t="s">
        <v>16</v>
      </c>
      <c r="D11" s="53" t="s">
        <v>30</v>
      </c>
      <c r="E11" s="53"/>
      <c r="F11" s="53"/>
      <c r="G11" s="53"/>
      <c r="H11" s="53"/>
      <c r="I11" s="53" t="s">
        <v>30</v>
      </c>
      <c r="J11" s="53"/>
      <c r="K11" s="52">
        <v>20</v>
      </c>
      <c r="L11" s="52" t="s">
        <v>1135</v>
      </c>
      <c r="M11" s="211" t="s">
        <v>1136</v>
      </c>
      <c r="N11" s="240"/>
    </row>
    <row r="12" spans="1:14" s="54" customFormat="1">
      <c r="A12" s="252">
        <v>6</v>
      </c>
      <c r="B12" s="253" t="s">
        <v>1158</v>
      </c>
      <c r="C12" s="52" t="s">
        <v>16</v>
      </c>
      <c r="D12" s="53"/>
      <c r="E12" s="53"/>
      <c r="F12" s="53"/>
      <c r="G12" s="53" t="s">
        <v>30</v>
      </c>
      <c r="H12" s="53"/>
      <c r="I12" s="53"/>
      <c r="J12" s="53"/>
      <c r="K12" s="52">
        <v>12</v>
      </c>
      <c r="L12" s="52" t="s">
        <v>1159</v>
      </c>
      <c r="M12" s="211" t="s">
        <v>1160</v>
      </c>
      <c r="N12" s="240"/>
    </row>
    <row r="13" spans="1:14" s="54" customFormat="1">
      <c r="A13" s="252">
        <v>7</v>
      </c>
      <c r="B13" s="253" t="s">
        <v>1128</v>
      </c>
      <c r="C13" s="52" t="s">
        <v>16</v>
      </c>
      <c r="D13" s="53" t="s">
        <v>30</v>
      </c>
      <c r="E13" s="53"/>
      <c r="F13" s="53"/>
      <c r="G13" s="53"/>
      <c r="H13" s="53"/>
      <c r="I13" s="53"/>
      <c r="J13" s="53" t="s">
        <v>30</v>
      </c>
      <c r="K13" s="52">
        <v>21</v>
      </c>
      <c r="L13" s="52" t="s">
        <v>1140</v>
      </c>
      <c r="M13" s="211" t="s">
        <v>1129</v>
      </c>
      <c r="N13" s="240"/>
    </row>
    <row r="14" spans="1:14" s="54" customFormat="1">
      <c r="A14" s="252">
        <v>8</v>
      </c>
      <c r="B14" s="253" t="s">
        <v>1164</v>
      </c>
      <c r="C14" s="52" t="s">
        <v>16</v>
      </c>
      <c r="D14" s="53"/>
      <c r="E14" s="53"/>
      <c r="F14" s="53"/>
      <c r="G14" s="53"/>
      <c r="H14" s="53"/>
      <c r="I14" s="53"/>
      <c r="J14" s="53" t="s">
        <v>30</v>
      </c>
      <c r="K14" s="52">
        <v>9</v>
      </c>
      <c r="L14" s="52" t="s">
        <v>1165</v>
      </c>
      <c r="M14" s="211" t="s">
        <v>1166</v>
      </c>
      <c r="N14" s="240"/>
    </row>
    <row r="15" spans="1:14" s="54" customFormat="1">
      <c r="A15" s="252">
        <v>9</v>
      </c>
      <c r="B15" s="253" t="s">
        <v>1152</v>
      </c>
      <c r="C15" s="52" t="s">
        <v>16</v>
      </c>
      <c r="D15" s="53"/>
      <c r="E15" s="53"/>
      <c r="F15" s="53"/>
      <c r="G15" s="53" t="s">
        <v>30</v>
      </c>
      <c r="H15" s="53"/>
      <c r="I15" s="53"/>
      <c r="J15" s="53"/>
      <c r="K15" s="52">
        <v>1</v>
      </c>
      <c r="L15" s="52" t="s">
        <v>1153</v>
      </c>
      <c r="M15" s="211" t="s">
        <v>1154</v>
      </c>
      <c r="N15" s="240"/>
    </row>
    <row r="16" spans="1:14" s="54" customFormat="1">
      <c r="A16" s="252">
        <v>10</v>
      </c>
      <c r="B16" s="253" t="s">
        <v>1132</v>
      </c>
      <c r="C16" s="52" t="s">
        <v>16</v>
      </c>
      <c r="D16" s="53" t="s">
        <v>30</v>
      </c>
      <c r="E16" s="53"/>
      <c r="F16" s="53"/>
      <c r="G16" s="53" t="s">
        <v>30</v>
      </c>
      <c r="H16" s="53"/>
      <c r="I16" s="53"/>
      <c r="J16" s="53"/>
      <c r="K16" s="52">
        <v>23</v>
      </c>
      <c r="L16" s="52" t="s">
        <v>1142</v>
      </c>
      <c r="M16" s="211" t="s">
        <v>1133</v>
      </c>
      <c r="N16" s="240"/>
    </row>
    <row r="17" spans="1:14" s="54" customFormat="1">
      <c r="A17" s="252">
        <v>11</v>
      </c>
      <c r="B17" s="253" t="s">
        <v>1205</v>
      </c>
      <c r="C17" s="52" t="s">
        <v>16</v>
      </c>
      <c r="D17" s="53"/>
      <c r="E17" s="53"/>
      <c r="F17" s="53"/>
      <c r="G17" s="53" t="s">
        <v>30</v>
      </c>
      <c r="H17" s="53"/>
      <c r="I17" s="53"/>
      <c r="J17" s="53"/>
      <c r="K17" s="52">
        <v>42</v>
      </c>
      <c r="L17" s="52" t="s">
        <v>1206</v>
      </c>
      <c r="M17" s="211" t="s">
        <v>1207</v>
      </c>
      <c r="N17" s="240"/>
    </row>
    <row r="18" spans="1:14" s="54" customFormat="1">
      <c r="A18" s="252">
        <v>12</v>
      </c>
      <c r="B18" s="253" t="s">
        <v>1167</v>
      </c>
      <c r="C18" s="52" t="s">
        <v>16</v>
      </c>
      <c r="D18" s="53" t="s">
        <v>30</v>
      </c>
      <c r="E18" s="53"/>
      <c r="F18" s="53"/>
      <c r="G18" s="53"/>
      <c r="H18" s="53"/>
      <c r="I18" s="53"/>
      <c r="J18" s="53" t="s">
        <v>30</v>
      </c>
      <c r="K18" s="52">
        <v>42</v>
      </c>
      <c r="L18" s="52" t="s">
        <v>1168</v>
      </c>
      <c r="M18" s="211" t="s">
        <v>1169</v>
      </c>
      <c r="N18" s="240"/>
    </row>
    <row r="19" spans="1:14" s="54" customFormat="1">
      <c r="A19" s="252">
        <v>13</v>
      </c>
      <c r="B19" s="253" t="s">
        <v>1146</v>
      </c>
      <c r="C19" s="52" t="s">
        <v>16</v>
      </c>
      <c r="D19" s="53" t="s">
        <v>30</v>
      </c>
      <c r="E19" s="53"/>
      <c r="F19" s="53"/>
      <c r="G19" s="53"/>
      <c r="H19" s="53"/>
      <c r="I19" s="53"/>
      <c r="J19" s="53" t="s">
        <v>30</v>
      </c>
      <c r="K19" s="52">
        <v>39</v>
      </c>
      <c r="L19" s="52" t="s">
        <v>1147</v>
      </c>
      <c r="M19" s="211" t="s">
        <v>1148</v>
      </c>
      <c r="N19" s="240"/>
    </row>
    <row r="20" spans="1:14" s="54" customFormat="1">
      <c r="A20" s="252">
        <v>14</v>
      </c>
      <c r="B20" s="253" t="s">
        <v>1202</v>
      </c>
      <c r="C20" s="52" t="s">
        <v>16</v>
      </c>
      <c r="D20" s="53" t="s">
        <v>30</v>
      </c>
      <c r="E20" s="53"/>
      <c r="F20" s="53"/>
      <c r="G20" s="53" t="s">
        <v>30</v>
      </c>
      <c r="H20" s="53"/>
      <c r="I20" s="53"/>
      <c r="J20" s="53"/>
      <c r="K20" s="52">
        <v>20</v>
      </c>
      <c r="L20" s="52" t="s">
        <v>1203</v>
      </c>
      <c r="M20" s="211" t="s">
        <v>1204</v>
      </c>
      <c r="N20" s="240"/>
    </row>
    <row r="21" spans="1:14" s="54" customFormat="1">
      <c r="A21" s="252">
        <v>15</v>
      </c>
      <c r="B21" s="253" t="s">
        <v>1199</v>
      </c>
      <c r="C21" s="52" t="s">
        <v>16</v>
      </c>
      <c r="D21" s="53"/>
      <c r="E21" s="53"/>
      <c r="F21" s="53"/>
      <c r="G21" s="53"/>
      <c r="H21" s="53"/>
      <c r="I21" s="53" t="s">
        <v>30</v>
      </c>
      <c r="J21" s="53"/>
      <c r="K21" s="52">
        <v>1</v>
      </c>
      <c r="L21" s="52" t="s">
        <v>1200</v>
      </c>
      <c r="M21" s="211" t="s">
        <v>1201</v>
      </c>
      <c r="N21" s="240"/>
    </row>
    <row r="22" spans="1:14" s="54" customFormat="1">
      <c r="A22" s="252">
        <v>16</v>
      </c>
      <c r="B22" s="253" t="s">
        <v>1208</v>
      </c>
      <c r="C22" s="52" t="s">
        <v>16</v>
      </c>
      <c r="D22" s="53" t="s">
        <v>30</v>
      </c>
      <c r="E22" s="53"/>
      <c r="F22" s="53"/>
      <c r="G22" s="53"/>
      <c r="H22" s="53"/>
      <c r="I22" s="53"/>
      <c r="J22" s="53" t="s">
        <v>30</v>
      </c>
      <c r="K22" s="52">
        <v>35</v>
      </c>
      <c r="L22" s="52" t="s">
        <v>1209</v>
      </c>
      <c r="M22" s="211" t="s">
        <v>1210</v>
      </c>
      <c r="N22" s="240"/>
    </row>
    <row r="23" spans="1:14" s="54" customFormat="1">
      <c r="A23" s="252">
        <v>17</v>
      </c>
      <c r="B23" s="253" t="s">
        <v>1130</v>
      </c>
      <c r="C23" s="52" t="s">
        <v>16</v>
      </c>
      <c r="D23" s="53" t="s">
        <v>30</v>
      </c>
      <c r="E23" s="53"/>
      <c r="F23" s="53"/>
      <c r="G23" s="53"/>
      <c r="H23" s="53"/>
      <c r="I23" s="53"/>
      <c r="J23" s="53" t="s">
        <v>30</v>
      </c>
      <c r="K23" s="52">
        <v>43</v>
      </c>
      <c r="L23" s="52" t="s">
        <v>1141</v>
      </c>
      <c r="M23" s="211" t="s">
        <v>1131</v>
      </c>
      <c r="N23" s="240"/>
    </row>
    <row r="24" spans="1:14" s="54" customFormat="1">
      <c r="A24" s="252">
        <v>18</v>
      </c>
      <c r="B24" s="253" t="s">
        <v>1124</v>
      </c>
      <c r="C24" s="52" t="s">
        <v>16</v>
      </c>
      <c r="D24" s="53" t="s">
        <v>30</v>
      </c>
      <c r="E24" s="53"/>
      <c r="F24" s="53"/>
      <c r="G24" s="53"/>
      <c r="H24" s="53"/>
      <c r="I24" s="53" t="s">
        <v>30</v>
      </c>
      <c r="J24" s="53"/>
      <c r="K24" s="52">
        <v>36</v>
      </c>
      <c r="L24" s="52" t="s">
        <v>1138</v>
      </c>
      <c r="M24" s="211" t="s">
        <v>1125</v>
      </c>
      <c r="N24" s="240"/>
    </row>
    <row r="25" spans="1:14" s="54" customFormat="1">
      <c r="A25" s="252">
        <v>19</v>
      </c>
      <c r="B25" s="253" t="s">
        <v>1190</v>
      </c>
      <c r="C25" s="52" t="s">
        <v>16</v>
      </c>
      <c r="D25" s="53"/>
      <c r="E25" s="53"/>
      <c r="F25" s="53"/>
      <c r="G25" s="53" t="s">
        <v>30</v>
      </c>
      <c r="H25" s="53"/>
      <c r="I25" s="53"/>
      <c r="J25" s="53"/>
      <c r="K25" s="52">
        <v>34</v>
      </c>
      <c r="L25" s="52" t="s">
        <v>1191</v>
      </c>
      <c r="M25" s="211" t="s">
        <v>1192</v>
      </c>
      <c r="N25" s="240"/>
    </row>
    <row r="26" spans="1:14" s="54" customFormat="1">
      <c r="A26" s="252">
        <v>20</v>
      </c>
      <c r="B26" s="254" t="s">
        <v>1193</v>
      </c>
      <c r="C26" s="52" t="s">
        <v>16</v>
      </c>
      <c r="D26" s="53"/>
      <c r="E26" s="53"/>
      <c r="F26" s="53"/>
      <c r="G26" s="53" t="s">
        <v>30</v>
      </c>
      <c r="H26" s="53"/>
      <c r="I26" s="53"/>
      <c r="J26" s="53"/>
      <c r="K26" s="52">
        <v>1</v>
      </c>
      <c r="L26" s="52" t="s">
        <v>1194</v>
      </c>
      <c r="M26" s="211" t="s">
        <v>1195</v>
      </c>
      <c r="N26" s="240"/>
    </row>
    <row r="27" spans="1:14" s="54" customFormat="1">
      <c r="A27" s="252">
        <v>21</v>
      </c>
      <c r="B27" s="253" t="s">
        <v>1211</v>
      </c>
      <c r="C27" s="52" t="s">
        <v>16</v>
      </c>
      <c r="D27" s="53"/>
      <c r="E27" s="53"/>
      <c r="F27" s="53"/>
      <c r="G27" s="53" t="s">
        <v>30</v>
      </c>
      <c r="H27" s="53"/>
      <c r="I27" s="53"/>
      <c r="J27" s="53"/>
      <c r="K27" s="52">
        <v>1</v>
      </c>
      <c r="L27" s="52" t="s">
        <v>1212</v>
      </c>
      <c r="M27" s="211" t="s">
        <v>1213</v>
      </c>
      <c r="N27" s="240"/>
    </row>
    <row r="28" spans="1:14" s="54" customFormat="1">
      <c r="A28" s="252">
        <v>22</v>
      </c>
      <c r="B28" s="253" t="s">
        <v>1175</v>
      </c>
      <c r="C28" s="52" t="s">
        <v>16</v>
      </c>
      <c r="D28" s="53"/>
      <c r="E28" s="53"/>
      <c r="F28" s="53"/>
      <c r="G28" s="53"/>
      <c r="H28" s="53"/>
      <c r="I28" s="53"/>
      <c r="J28" s="53" t="s">
        <v>30</v>
      </c>
      <c r="K28" s="52">
        <v>2</v>
      </c>
      <c r="L28" s="52" t="s">
        <v>1176</v>
      </c>
      <c r="M28" s="211" t="s">
        <v>1177</v>
      </c>
      <c r="N28" s="240"/>
    </row>
    <row r="29" spans="1:14" s="54" customFormat="1" ht="15" customHeight="1">
      <c r="A29" s="252">
        <v>23</v>
      </c>
      <c r="B29" s="255" t="s">
        <v>1223</v>
      </c>
      <c r="C29" s="195" t="s">
        <v>1225</v>
      </c>
      <c r="D29" s="196"/>
      <c r="E29" s="196"/>
      <c r="F29" s="196"/>
      <c r="G29" s="196" t="s">
        <v>30</v>
      </c>
      <c r="H29" s="196"/>
      <c r="I29" s="196"/>
      <c r="J29" s="196"/>
      <c r="K29" s="195"/>
      <c r="L29" s="195" t="s">
        <v>1226</v>
      </c>
      <c r="M29" s="228" t="s">
        <v>1227</v>
      </c>
      <c r="N29" s="256" t="s">
        <v>1224</v>
      </c>
    </row>
    <row r="30" spans="1:14" s="54" customFormat="1">
      <c r="A30" s="252">
        <v>24</v>
      </c>
      <c r="B30" s="253" t="s">
        <v>1112</v>
      </c>
      <c r="C30" s="52" t="s">
        <v>16</v>
      </c>
      <c r="D30" s="53"/>
      <c r="E30" s="53" t="s">
        <v>30</v>
      </c>
      <c r="F30" s="53"/>
      <c r="G30" s="53"/>
      <c r="H30" s="53"/>
      <c r="I30" s="53"/>
      <c r="J30" s="53" t="s">
        <v>30</v>
      </c>
      <c r="K30" s="52"/>
      <c r="L30" s="52" t="s">
        <v>1113</v>
      </c>
      <c r="M30" s="211" t="s">
        <v>1114</v>
      </c>
      <c r="N30" s="240"/>
    </row>
    <row r="31" spans="1:14" s="54" customFormat="1">
      <c r="A31" s="252">
        <v>25</v>
      </c>
      <c r="B31" s="253" t="s">
        <v>1115</v>
      </c>
      <c r="C31" s="52" t="s">
        <v>16</v>
      </c>
      <c r="D31" s="53"/>
      <c r="E31" s="53" t="s">
        <v>30</v>
      </c>
      <c r="F31" s="53"/>
      <c r="G31" s="53"/>
      <c r="H31" s="53"/>
      <c r="I31" s="53"/>
      <c r="J31" s="53" t="s">
        <v>30</v>
      </c>
      <c r="K31" s="52">
        <v>35</v>
      </c>
      <c r="L31" s="52" t="s">
        <v>1116</v>
      </c>
      <c r="M31" s="211" t="s">
        <v>1117</v>
      </c>
      <c r="N31" s="240"/>
    </row>
    <row r="32" spans="1:14" s="54" customFormat="1">
      <c r="A32" s="252">
        <v>26</v>
      </c>
      <c r="B32" s="253" t="s">
        <v>1126</v>
      </c>
      <c r="C32" s="52" t="s">
        <v>16</v>
      </c>
      <c r="D32" s="53" t="s">
        <v>30</v>
      </c>
      <c r="E32" s="53"/>
      <c r="F32" s="53"/>
      <c r="G32" s="53"/>
      <c r="H32" s="53"/>
      <c r="I32" s="53"/>
      <c r="J32" s="53"/>
      <c r="K32" s="52">
        <v>39</v>
      </c>
      <c r="L32" s="52" t="s">
        <v>1139</v>
      </c>
      <c r="M32" s="211" t="s">
        <v>1127</v>
      </c>
      <c r="N32" s="240"/>
    </row>
    <row r="33" spans="1:14" s="54" customFormat="1">
      <c r="A33" s="252">
        <v>27</v>
      </c>
      <c r="B33" s="253" t="s">
        <v>1178</v>
      </c>
      <c r="C33" s="52" t="s">
        <v>16</v>
      </c>
      <c r="D33" s="53"/>
      <c r="E33" s="53"/>
      <c r="F33" s="53"/>
      <c r="G33" s="53" t="s">
        <v>30</v>
      </c>
      <c r="H33" s="53"/>
      <c r="I33" s="53"/>
      <c r="J33" s="53"/>
      <c r="K33" s="52">
        <v>8</v>
      </c>
      <c r="L33" s="52" t="s">
        <v>1179</v>
      </c>
      <c r="M33" s="211" t="s">
        <v>1180</v>
      </c>
      <c r="N33" s="240"/>
    </row>
    <row r="34" spans="1:14" s="54" customFormat="1">
      <c r="A34" s="252">
        <v>28</v>
      </c>
      <c r="B34" s="253" t="s">
        <v>1214</v>
      </c>
      <c r="C34" s="52" t="s">
        <v>16</v>
      </c>
      <c r="D34" s="53"/>
      <c r="E34" s="53"/>
      <c r="F34" s="53"/>
      <c r="G34" s="53"/>
      <c r="H34" s="53"/>
      <c r="I34" s="53" t="s">
        <v>30</v>
      </c>
      <c r="J34" s="53"/>
      <c r="K34" s="52">
        <v>12</v>
      </c>
      <c r="L34" s="52" t="s">
        <v>1215</v>
      </c>
      <c r="M34" s="211" t="s">
        <v>1216</v>
      </c>
      <c r="N34" s="240"/>
    </row>
    <row r="35" spans="1:14" s="54" customFormat="1">
      <c r="A35" s="252">
        <v>29</v>
      </c>
      <c r="B35" s="253" t="s">
        <v>1155</v>
      </c>
      <c r="C35" s="52" t="s">
        <v>16</v>
      </c>
      <c r="D35" s="53"/>
      <c r="E35" s="53"/>
      <c r="F35" s="53"/>
      <c r="G35" s="53"/>
      <c r="H35" s="53"/>
      <c r="I35" s="53"/>
      <c r="J35" s="53" t="s">
        <v>30</v>
      </c>
      <c r="K35" s="52">
        <v>43</v>
      </c>
      <c r="L35" s="52" t="s">
        <v>1156</v>
      </c>
      <c r="M35" s="211" t="s">
        <v>1157</v>
      </c>
      <c r="N35" s="240"/>
    </row>
    <row r="36" spans="1:14" s="54" customFormat="1">
      <c r="A36" s="252">
        <v>30</v>
      </c>
      <c r="B36" s="253" t="s">
        <v>1217</v>
      </c>
      <c r="C36" s="52" t="s">
        <v>16</v>
      </c>
      <c r="D36" s="53"/>
      <c r="E36" s="53"/>
      <c r="F36" s="53"/>
      <c r="G36" s="53" t="s">
        <v>30</v>
      </c>
      <c r="H36" s="53"/>
      <c r="I36" s="53"/>
      <c r="J36" s="53"/>
      <c r="K36" s="52">
        <v>15</v>
      </c>
      <c r="L36" s="52" t="s">
        <v>1218</v>
      </c>
      <c r="M36" s="211" t="s">
        <v>1219</v>
      </c>
      <c r="N36" s="240"/>
    </row>
    <row r="37" spans="1:14" s="54" customFormat="1">
      <c r="A37" s="252">
        <v>31</v>
      </c>
      <c r="B37" s="253" t="s">
        <v>1173</v>
      </c>
      <c r="C37" s="52" t="s">
        <v>16</v>
      </c>
      <c r="D37" s="53" t="s">
        <v>30</v>
      </c>
      <c r="E37" s="53"/>
      <c r="F37" s="53"/>
      <c r="G37" s="53" t="s">
        <v>30</v>
      </c>
      <c r="H37" s="53"/>
      <c r="I37" s="53"/>
      <c r="J37" s="53"/>
      <c r="K37" s="52">
        <v>17</v>
      </c>
      <c r="L37" s="52" t="s">
        <v>1144</v>
      </c>
      <c r="M37" s="211" t="s">
        <v>1174</v>
      </c>
      <c r="N37" s="240"/>
    </row>
    <row r="38" spans="1:14" s="54" customFormat="1">
      <c r="A38" s="252">
        <v>32</v>
      </c>
      <c r="B38" s="253" t="s">
        <v>1181</v>
      </c>
      <c r="C38" s="52" t="s">
        <v>16</v>
      </c>
      <c r="D38" s="53"/>
      <c r="E38" s="53" t="s">
        <v>30</v>
      </c>
      <c r="F38" s="53"/>
      <c r="G38" s="53" t="s">
        <v>30</v>
      </c>
      <c r="H38" s="53"/>
      <c r="I38" s="53"/>
      <c r="J38" s="53"/>
      <c r="K38" s="52">
        <v>21</v>
      </c>
      <c r="L38" s="52" t="s">
        <v>1182</v>
      </c>
      <c r="M38" s="211" t="s">
        <v>1183</v>
      </c>
      <c r="N38" s="240"/>
    </row>
    <row r="39" spans="1:14" s="54" customFormat="1">
      <c r="A39" s="252">
        <v>33</v>
      </c>
      <c r="B39" s="253" t="s">
        <v>1220</v>
      </c>
      <c r="C39" s="52" t="s">
        <v>16</v>
      </c>
      <c r="D39" s="53"/>
      <c r="E39" s="53"/>
      <c r="F39" s="53"/>
      <c r="G39" s="53" t="s">
        <v>30</v>
      </c>
      <c r="H39" s="53"/>
      <c r="I39" s="53"/>
      <c r="J39" s="53"/>
      <c r="K39" s="52">
        <v>24</v>
      </c>
      <c r="L39" s="52" t="s">
        <v>1221</v>
      </c>
      <c r="M39" s="211" t="s">
        <v>1222</v>
      </c>
      <c r="N39" s="240"/>
    </row>
    <row r="40" spans="1:14" s="54" customFormat="1">
      <c r="A40" s="252">
        <v>34</v>
      </c>
      <c r="B40" s="253" t="s">
        <v>1137</v>
      </c>
      <c r="C40" s="52" t="s">
        <v>16</v>
      </c>
      <c r="D40" s="53"/>
      <c r="E40" s="53" t="s">
        <v>30</v>
      </c>
      <c r="F40" s="53"/>
      <c r="G40" s="53"/>
      <c r="H40" s="53"/>
      <c r="I40" s="53"/>
      <c r="J40" s="53" t="s">
        <v>30</v>
      </c>
      <c r="K40" s="52">
        <v>20</v>
      </c>
      <c r="L40" s="52" t="s">
        <v>1110</v>
      </c>
      <c r="M40" s="211" t="s">
        <v>1111</v>
      </c>
      <c r="N40" s="240"/>
    </row>
    <row r="41" spans="1:14" s="54" customFormat="1">
      <c r="A41" s="252">
        <v>35</v>
      </c>
      <c r="B41" s="253" t="s">
        <v>1187</v>
      </c>
      <c r="C41" s="52" t="s">
        <v>16</v>
      </c>
      <c r="D41" s="53"/>
      <c r="E41" s="53"/>
      <c r="F41" s="53"/>
      <c r="G41" s="53" t="s">
        <v>30</v>
      </c>
      <c r="H41" s="53"/>
      <c r="I41" s="53"/>
      <c r="J41" s="53"/>
      <c r="K41" s="52">
        <v>21</v>
      </c>
      <c r="L41" s="52" t="s">
        <v>1188</v>
      </c>
      <c r="M41" s="211" t="s">
        <v>1189</v>
      </c>
      <c r="N41" s="240"/>
    </row>
    <row r="42" spans="1:14" s="54" customFormat="1">
      <c r="A42" s="252">
        <v>36</v>
      </c>
      <c r="B42" s="253" t="s">
        <v>1118</v>
      </c>
      <c r="C42" s="52" t="s">
        <v>16</v>
      </c>
      <c r="D42" s="53"/>
      <c r="E42" s="53"/>
      <c r="F42" s="53"/>
      <c r="G42" s="53"/>
      <c r="H42" s="53"/>
      <c r="I42" s="53" t="s">
        <v>30</v>
      </c>
      <c r="J42" s="53"/>
      <c r="K42" s="52">
        <v>3</v>
      </c>
      <c r="L42" s="52" t="s">
        <v>1119</v>
      </c>
      <c r="M42" s="211" t="s">
        <v>1120</v>
      </c>
      <c r="N42" s="240"/>
    </row>
    <row r="43" spans="1:14" s="54" customFormat="1">
      <c r="A43" s="252">
        <v>37</v>
      </c>
      <c r="B43" s="253" t="s">
        <v>1170</v>
      </c>
      <c r="C43" s="52" t="s">
        <v>16</v>
      </c>
      <c r="D43" s="53"/>
      <c r="E43" s="53"/>
      <c r="F43" s="53"/>
      <c r="G43" s="53"/>
      <c r="H43" s="53"/>
      <c r="I43" s="53"/>
      <c r="J43" s="53" t="s">
        <v>30</v>
      </c>
      <c r="K43" s="52">
        <v>36</v>
      </c>
      <c r="L43" s="52" t="s">
        <v>1171</v>
      </c>
      <c r="M43" s="211" t="s">
        <v>1172</v>
      </c>
      <c r="N43" s="240"/>
    </row>
    <row r="44" spans="1:14" s="54" customFormat="1">
      <c r="A44" s="252">
        <v>38</v>
      </c>
      <c r="B44" s="253" t="s">
        <v>1161</v>
      </c>
      <c r="C44" s="52" t="s">
        <v>16</v>
      </c>
      <c r="D44" s="53" t="s">
        <v>30</v>
      </c>
      <c r="E44" s="53"/>
      <c r="F44" s="53"/>
      <c r="G44" s="53" t="s">
        <v>30</v>
      </c>
      <c r="H44" s="53"/>
      <c r="I44" s="53"/>
      <c r="J44" s="53"/>
      <c r="K44" s="52">
        <v>7</v>
      </c>
      <c r="L44" s="52" t="s">
        <v>1162</v>
      </c>
      <c r="M44" s="211" t="s">
        <v>1163</v>
      </c>
      <c r="N44" s="240"/>
    </row>
    <row r="45" spans="1:14" s="54" customFormat="1">
      <c r="A45" s="51">
        <v>39</v>
      </c>
      <c r="B45" s="253" t="s">
        <v>1184</v>
      </c>
      <c r="C45" s="52" t="s">
        <v>16</v>
      </c>
      <c r="D45" s="53" t="s">
        <v>30</v>
      </c>
      <c r="E45" s="53"/>
      <c r="F45" s="53"/>
      <c r="G45" s="53" t="s">
        <v>30</v>
      </c>
      <c r="H45" s="53"/>
      <c r="I45" s="53"/>
      <c r="J45" s="53"/>
      <c r="K45" s="52">
        <v>21</v>
      </c>
      <c r="L45" s="52" t="s">
        <v>1185</v>
      </c>
      <c r="M45" s="211" t="s">
        <v>1186</v>
      </c>
      <c r="N45" s="240"/>
    </row>
    <row r="46" spans="1:14" s="186" customFormat="1">
      <c r="A46" s="64"/>
      <c r="B46" s="257"/>
      <c r="D46" s="187"/>
      <c r="E46" s="187"/>
      <c r="F46" s="187"/>
      <c r="G46" s="187"/>
      <c r="H46" s="187"/>
      <c r="I46" s="187"/>
      <c r="J46" s="187"/>
      <c r="M46" s="266"/>
      <c r="N46" s="248"/>
    </row>
    <row r="47" spans="1:14">
      <c r="B47" s="230" t="s">
        <v>29</v>
      </c>
      <c r="C47" s="230">
        <f>COUNTA(C7:C46)</f>
        <v>39</v>
      </c>
      <c r="D47" s="230">
        <f t="shared" ref="D47:I47" si="0">COUNTA(D7:D46)</f>
        <v>13</v>
      </c>
      <c r="E47" s="230">
        <f t="shared" si="0"/>
        <v>4</v>
      </c>
      <c r="F47" s="230">
        <f t="shared" si="0"/>
        <v>0</v>
      </c>
      <c r="G47" s="230">
        <f t="shared" si="0"/>
        <v>19</v>
      </c>
      <c r="H47" s="230">
        <f t="shared" si="0"/>
        <v>0</v>
      </c>
      <c r="I47" s="230">
        <f t="shared" si="0"/>
        <v>6</v>
      </c>
      <c r="J47" s="230">
        <f>COUNTA(J7:J46)</f>
        <v>12</v>
      </c>
    </row>
  </sheetData>
  <sheetProtection password="9416" sheet="1" objects="1" scenarios="1" selectLockedCells="1" selectUnlockedCells="1"/>
  <sortState ref="B7:T45">
    <sortCondition ref="B7"/>
  </sortState>
  <customSheetViews>
    <customSheetView guid="{9BD4A53C-DAD1-421B-A345-73B3DB93BDA0}" scale="70">
      <pane xSplit="2" ySplit="6" topLeftCell="C7" activePane="bottomRight" state="frozen"/>
      <selection pane="bottomRight" activeCell="L47" sqref="L47"/>
      <pageMargins left="0.7" right="0.7" top="0.75" bottom="0.75" header="0.3" footer="0.3"/>
      <pageSetup paperSize="9" orientation="portrait" verticalDpi="0" r:id="rId1"/>
    </customSheetView>
  </customSheetViews>
  <mergeCells count="10">
    <mergeCell ref="B1:J1"/>
    <mergeCell ref="K5:K6"/>
    <mergeCell ref="M5:N5"/>
    <mergeCell ref="I3:J3"/>
    <mergeCell ref="L5:L6"/>
    <mergeCell ref="A5:A6"/>
    <mergeCell ref="B5:B6"/>
    <mergeCell ref="C5:C6"/>
    <mergeCell ref="D5:F5"/>
    <mergeCell ref="G5:J5"/>
  </mergeCells>
  <hyperlinks>
    <hyperlink ref="N29" r:id="rId2"/>
  </hyperlinks>
  <pageMargins left="0.7" right="0.7" top="0.75" bottom="0.75" header="0.3" footer="0.3"/>
  <pageSetup paperSize="9" orientation="portrait" verticalDpi="0" r:id="rId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000"/>
  </sheetPr>
  <dimension ref="A1:N29"/>
  <sheetViews>
    <sheetView zoomScale="75" zoomScaleNormal="75" workbookViewId="0">
      <pane xSplit="2" ySplit="6" topLeftCell="F7" activePane="bottomRight" state="frozen"/>
      <selection pane="topRight" activeCell="C1" sqref="C1"/>
      <selection pane="bottomLeft" activeCell="A7" sqref="A7"/>
      <selection pane="bottomRight" activeCell="N29" sqref="N29"/>
    </sheetView>
  </sheetViews>
  <sheetFormatPr defaultRowHeight="14.25"/>
  <cols>
    <col min="1" max="1" width="6.42578125" style="63" customWidth="1"/>
    <col min="2" max="2" width="27.28515625" style="172" customWidth="1"/>
    <col min="3" max="3" width="13.7109375" style="172" customWidth="1"/>
    <col min="4" max="6" width="9.5703125" style="172" customWidth="1"/>
    <col min="7" max="10" width="14.42578125" style="172" customWidth="1"/>
    <col min="11" max="11" width="13.85546875" style="172" customWidth="1"/>
    <col min="12" max="12" width="28.28515625" style="203" customWidth="1"/>
    <col min="13" max="13" width="16.140625" style="173" customWidth="1"/>
    <col min="14" max="14" width="26.5703125" style="258" customWidth="1"/>
    <col min="15" max="16384" width="9.140625" style="172"/>
  </cols>
  <sheetData>
    <row r="1" spans="1:14" ht="15">
      <c r="B1" s="171" t="s">
        <v>26</v>
      </c>
      <c r="C1" s="171"/>
      <c r="D1" s="171"/>
      <c r="E1" s="171"/>
      <c r="F1" s="171"/>
      <c r="G1" s="171"/>
      <c r="H1" s="171"/>
      <c r="I1" s="171"/>
      <c r="J1" s="171"/>
    </row>
    <row r="3" spans="1:14" ht="15">
      <c r="I3" s="204" t="s">
        <v>871</v>
      </c>
      <c r="J3" s="204"/>
      <c r="K3" s="205" t="s">
        <v>27</v>
      </c>
      <c r="L3" s="206" t="s">
        <v>157</v>
      </c>
      <c r="M3" s="259"/>
      <c r="N3" s="260"/>
    </row>
    <row r="5" spans="1:14" ht="15" customHeight="1">
      <c r="A5" s="98" t="s">
        <v>0</v>
      </c>
      <c r="B5" s="98" t="s">
        <v>1</v>
      </c>
      <c r="C5" s="98" t="s">
        <v>2</v>
      </c>
      <c r="D5" s="175" t="s">
        <v>3</v>
      </c>
      <c r="E5" s="175"/>
      <c r="F5" s="175"/>
      <c r="G5" s="175" t="s">
        <v>7</v>
      </c>
      <c r="H5" s="175"/>
      <c r="I5" s="175"/>
      <c r="J5" s="175"/>
      <c r="K5" s="176" t="s">
        <v>12</v>
      </c>
      <c r="L5" s="177" t="s">
        <v>826</v>
      </c>
      <c r="M5" s="178" t="s">
        <v>13</v>
      </c>
      <c r="N5" s="179"/>
    </row>
    <row r="6" spans="1:14" s="183" customFormat="1" ht="28.5">
      <c r="A6" s="98"/>
      <c r="B6" s="98"/>
      <c r="C6" s="98"/>
      <c r="D6" s="85" t="s">
        <v>4</v>
      </c>
      <c r="E6" s="85" t="s">
        <v>5</v>
      </c>
      <c r="F6" s="85" t="s">
        <v>6</v>
      </c>
      <c r="G6" s="85" t="s">
        <v>8</v>
      </c>
      <c r="H6" s="85" t="s">
        <v>9</v>
      </c>
      <c r="I6" s="85" t="s">
        <v>10</v>
      </c>
      <c r="J6" s="85" t="s">
        <v>11</v>
      </c>
      <c r="K6" s="176"/>
      <c r="L6" s="180"/>
      <c r="M6" s="181" t="s">
        <v>66</v>
      </c>
      <c r="N6" s="261" t="s">
        <v>14</v>
      </c>
    </row>
    <row r="7" spans="1:14" s="54" customFormat="1">
      <c r="A7" s="51">
        <v>1</v>
      </c>
      <c r="B7" s="195" t="s">
        <v>178</v>
      </c>
      <c r="C7" s="195" t="s">
        <v>16</v>
      </c>
      <c r="D7" s="196"/>
      <c r="E7" s="196"/>
      <c r="F7" s="196"/>
      <c r="G7" s="196" t="s">
        <v>30</v>
      </c>
      <c r="H7" s="196"/>
      <c r="I7" s="196"/>
      <c r="J7" s="196"/>
      <c r="K7" s="195">
        <v>7</v>
      </c>
      <c r="L7" s="213" t="s">
        <v>873</v>
      </c>
      <c r="M7" s="228" t="s">
        <v>179</v>
      </c>
      <c r="N7" s="262"/>
    </row>
    <row r="8" spans="1:14" s="54" customFormat="1">
      <c r="A8" s="51">
        <v>2</v>
      </c>
      <c r="B8" s="195" t="s">
        <v>192</v>
      </c>
      <c r="C8" s="195" t="s">
        <v>16</v>
      </c>
      <c r="D8" s="196"/>
      <c r="E8" s="196"/>
      <c r="F8" s="196"/>
      <c r="G8" s="196"/>
      <c r="H8" s="196"/>
      <c r="I8" s="196" t="s">
        <v>30</v>
      </c>
      <c r="J8" s="196"/>
      <c r="K8" s="195">
        <v>13</v>
      </c>
      <c r="L8" s="213" t="s">
        <v>874</v>
      </c>
      <c r="M8" s="228" t="s">
        <v>193</v>
      </c>
      <c r="N8" s="262"/>
    </row>
    <row r="9" spans="1:14" s="54" customFormat="1">
      <c r="A9" s="51">
        <v>3</v>
      </c>
      <c r="B9" s="195" t="s">
        <v>168</v>
      </c>
      <c r="C9" s="195" t="s">
        <v>16</v>
      </c>
      <c r="D9" s="196" t="s">
        <v>30</v>
      </c>
      <c r="E9" s="196"/>
      <c r="F9" s="196"/>
      <c r="G9" s="196" t="s">
        <v>30</v>
      </c>
      <c r="H9" s="196"/>
      <c r="I9" s="196"/>
      <c r="J9" s="196"/>
      <c r="K9" s="195">
        <v>6</v>
      </c>
      <c r="L9" s="213" t="s">
        <v>875</v>
      </c>
      <c r="M9" s="228" t="s">
        <v>169</v>
      </c>
      <c r="N9" s="262"/>
    </row>
    <row r="10" spans="1:14" s="54" customFormat="1">
      <c r="A10" s="51">
        <v>4</v>
      </c>
      <c r="B10" s="195" t="s">
        <v>188</v>
      </c>
      <c r="C10" s="195" t="s">
        <v>16</v>
      </c>
      <c r="D10" s="196"/>
      <c r="E10" s="196"/>
      <c r="F10" s="196"/>
      <c r="G10" s="196" t="s">
        <v>30</v>
      </c>
      <c r="H10" s="196"/>
      <c r="I10" s="196"/>
      <c r="J10" s="196"/>
      <c r="K10" s="195">
        <v>10</v>
      </c>
      <c r="L10" s="213" t="s">
        <v>876</v>
      </c>
      <c r="M10" s="228" t="s">
        <v>189</v>
      </c>
      <c r="N10" s="262"/>
    </row>
    <row r="11" spans="1:14" s="54" customFormat="1">
      <c r="A11" s="51">
        <v>5</v>
      </c>
      <c r="B11" s="195" t="s">
        <v>160</v>
      </c>
      <c r="C11" s="195" t="s">
        <v>16</v>
      </c>
      <c r="D11" s="196" t="s">
        <v>30</v>
      </c>
      <c r="E11" s="196"/>
      <c r="F11" s="196"/>
      <c r="G11" s="196" t="s">
        <v>30</v>
      </c>
      <c r="H11" s="196"/>
      <c r="I11" s="196"/>
      <c r="J11" s="196"/>
      <c r="K11" s="195">
        <v>7</v>
      </c>
      <c r="L11" s="213" t="s">
        <v>1632</v>
      </c>
      <c r="M11" s="228" t="s">
        <v>161</v>
      </c>
      <c r="N11" s="262"/>
    </row>
    <row r="12" spans="1:14" s="54" customFormat="1">
      <c r="A12" s="51">
        <v>6</v>
      </c>
      <c r="B12" s="195" t="s">
        <v>194</v>
      </c>
      <c r="C12" s="195" t="s">
        <v>16</v>
      </c>
      <c r="D12" s="196"/>
      <c r="E12" s="196"/>
      <c r="F12" s="196"/>
      <c r="G12" s="196"/>
      <c r="H12" s="196"/>
      <c r="I12" s="196" t="s">
        <v>30</v>
      </c>
      <c r="J12" s="196"/>
      <c r="K12" s="195">
        <v>7</v>
      </c>
      <c r="L12" s="213" t="s">
        <v>877</v>
      </c>
      <c r="M12" s="228" t="s">
        <v>195</v>
      </c>
      <c r="N12" s="262"/>
    </row>
    <row r="13" spans="1:14" s="54" customFormat="1">
      <c r="A13" s="51">
        <v>7</v>
      </c>
      <c r="B13" s="195" t="s">
        <v>174</v>
      </c>
      <c r="C13" s="195" t="s">
        <v>16</v>
      </c>
      <c r="D13" s="196" t="s">
        <v>30</v>
      </c>
      <c r="E13" s="196"/>
      <c r="F13" s="196"/>
      <c r="G13" s="196" t="s">
        <v>30</v>
      </c>
      <c r="H13" s="196"/>
      <c r="I13" s="196"/>
      <c r="J13" s="196"/>
      <c r="K13" s="195">
        <v>7</v>
      </c>
      <c r="L13" s="213" t="s">
        <v>878</v>
      </c>
      <c r="M13" s="228" t="s">
        <v>175</v>
      </c>
      <c r="N13" s="262"/>
    </row>
    <row r="14" spans="1:14" s="54" customFormat="1">
      <c r="A14" s="51">
        <v>8</v>
      </c>
      <c r="B14" s="195" t="s">
        <v>196</v>
      </c>
      <c r="C14" s="195" t="s">
        <v>16</v>
      </c>
      <c r="D14" s="196"/>
      <c r="E14" s="196"/>
      <c r="F14" s="196"/>
      <c r="G14" s="196" t="s">
        <v>30</v>
      </c>
      <c r="H14" s="196"/>
      <c r="I14" s="196"/>
      <c r="J14" s="196"/>
      <c r="K14" s="195">
        <v>2</v>
      </c>
      <c r="L14" s="213" t="s">
        <v>1633</v>
      </c>
      <c r="M14" s="228" t="s">
        <v>197</v>
      </c>
      <c r="N14" s="262"/>
    </row>
    <row r="15" spans="1:14" s="54" customFormat="1">
      <c r="A15" s="51">
        <v>9</v>
      </c>
      <c r="B15" s="195" t="s">
        <v>166</v>
      </c>
      <c r="C15" s="195" t="s">
        <v>16</v>
      </c>
      <c r="D15" s="196" t="s">
        <v>30</v>
      </c>
      <c r="E15" s="196"/>
      <c r="F15" s="196"/>
      <c r="G15" s="196"/>
      <c r="H15" s="196"/>
      <c r="I15" s="196"/>
      <c r="J15" s="196" t="s">
        <v>30</v>
      </c>
      <c r="K15" s="195">
        <v>24</v>
      </c>
      <c r="L15" s="213" t="s">
        <v>1634</v>
      </c>
      <c r="M15" s="228" t="s">
        <v>167</v>
      </c>
      <c r="N15" s="262"/>
    </row>
    <row r="16" spans="1:14" s="54" customFormat="1">
      <c r="A16" s="51">
        <v>10</v>
      </c>
      <c r="B16" s="195" t="s">
        <v>186</v>
      </c>
      <c r="C16" s="195" t="s">
        <v>16</v>
      </c>
      <c r="D16" s="196"/>
      <c r="E16" s="196"/>
      <c r="F16" s="196"/>
      <c r="G16" s="196"/>
      <c r="H16" s="196"/>
      <c r="I16" s="196" t="s">
        <v>30</v>
      </c>
      <c r="J16" s="196"/>
      <c r="K16" s="195">
        <v>12</v>
      </c>
      <c r="L16" s="213" t="s">
        <v>1635</v>
      </c>
      <c r="M16" s="228" t="s">
        <v>187</v>
      </c>
      <c r="N16" s="262"/>
    </row>
    <row r="17" spans="1:14" s="54" customFormat="1">
      <c r="A17" s="51">
        <v>11</v>
      </c>
      <c r="B17" s="195" t="s">
        <v>176</v>
      </c>
      <c r="C17" s="195" t="s">
        <v>16</v>
      </c>
      <c r="D17" s="196"/>
      <c r="E17" s="196"/>
      <c r="F17" s="196"/>
      <c r="G17" s="196" t="s">
        <v>30</v>
      </c>
      <c r="H17" s="196"/>
      <c r="I17" s="196"/>
      <c r="J17" s="196"/>
      <c r="K17" s="195">
        <v>4</v>
      </c>
      <c r="L17" s="213" t="s">
        <v>1636</v>
      </c>
      <c r="M17" s="228" t="s">
        <v>177</v>
      </c>
      <c r="N17" s="262"/>
    </row>
    <row r="18" spans="1:14" s="54" customFormat="1">
      <c r="A18" s="51">
        <v>12</v>
      </c>
      <c r="B18" s="195" t="s">
        <v>182</v>
      </c>
      <c r="C18" s="195" t="s">
        <v>16</v>
      </c>
      <c r="D18" s="196"/>
      <c r="E18" s="196"/>
      <c r="F18" s="196"/>
      <c r="G18" s="196"/>
      <c r="H18" s="196"/>
      <c r="I18" s="196" t="s">
        <v>30</v>
      </c>
      <c r="J18" s="196"/>
      <c r="K18" s="195">
        <v>9</v>
      </c>
      <c r="L18" s="213" t="s">
        <v>879</v>
      </c>
      <c r="M18" s="228" t="s">
        <v>183</v>
      </c>
      <c r="N18" s="262"/>
    </row>
    <row r="19" spans="1:14" s="54" customFormat="1">
      <c r="A19" s="51">
        <v>13</v>
      </c>
      <c r="B19" s="195" t="s">
        <v>184</v>
      </c>
      <c r="C19" s="195" t="s">
        <v>16</v>
      </c>
      <c r="D19" s="196"/>
      <c r="E19" s="196"/>
      <c r="F19" s="196"/>
      <c r="G19" s="196" t="s">
        <v>30</v>
      </c>
      <c r="H19" s="196"/>
      <c r="I19" s="196"/>
      <c r="J19" s="196"/>
      <c r="K19" s="195">
        <v>23</v>
      </c>
      <c r="L19" s="213" t="s">
        <v>880</v>
      </c>
      <c r="M19" s="228" t="s">
        <v>185</v>
      </c>
      <c r="N19" s="262"/>
    </row>
    <row r="20" spans="1:14" s="54" customFormat="1">
      <c r="A20" s="51">
        <v>14</v>
      </c>
      <c r="B20" s="195" t="s">
        <v>162</v>
      </c>
      <c r="C20" s="195" t="s">
        <v>16</v>
      </c>
      <c r="D20" s="196" t="s">
        <v>30</v>
      </c>
      <c r="E20" s="196"/>
      <c r="F20" s="196"/>
      <c r="G20" s="196"/>
      <c r="H20" s="196"/>
      <c r="I20" s="196" t="s">
        <v>30</v>
      </c>
      <c r="J20" s="196"/>
      <c r="K20" s="195">
        <v>21</v>
      </c>
      <c r="L20" s="213" t="s">
        <v>1637</v>
      </c>
      <c r="M20" s="228" t="s">
        <v>163</v>
      </c>
      <c r="N20" s="262"/>
    </row>
    <row r="21" spans="1:14" s="54" customFormat="1">
      <c r="A21" s="51">
        <v>15</v>
      </c>
      <c r="B21" s="195" t="s">
        <v>190</v>
      </c>
      <c r="C21" s="195" t="s">
        <v>16</v>
      </c>
      <c r="D21" s="196"/>
      <c r="E21" s="196"/>
      <c r="F21" s="196"/>
      <c r="G21" s="196" t="s">
        <v>30</v>
      </c>
      <c r="H21" s="196"/>
      <c r="I21" s="196"/>
      <c r="J21" s="196"/>
      <c r="K21" s="195">
        <v>16</v>
      </c>
      <c r="L21" s="213" t="s">
        <v>881</v>
      </c>
      <c r="M21" s="228" t="s">
        <v>191</v>
      </c>
      <c r="N21" s="262"/>
    </row>
    <row r="22" spans="1:14" s="54" customFormat="1">
      <c r="A22" s="51">
        <v>16</v>
      </c>
      <c r="B22" s="195" t="s">
        <v>1639</v>
      </c>
      <c r="C22" s="195" t="s">
        <v>16</v>
      </c>
      <c r="D22" s="196"/>
      <c r="E22" s="196"/>
      <c r="F22" s="196"/>
      <c r="G22" s="196" t="s">
        <v>30</v>
      </c>
      <c r="H22" s="196"/>
      <c r="I22" s="196"/>
      <c r="J22" s="196"/>
      <c r="K22" s="195">
        <v>7</v>
      </c>
      <c r="L22" s="213" t="s">
        <v>1640</v>
      </c>
      <c r="M22" s="228" t="s">
        <v>1742</v>
      </c>
      <c r="N22" s="262"/>
    </row>
    <row r="23" spans="1:14" s="54" customFormat="1">
      <c r="A23" s="51">
        <v>17</v>
      </c>
      <c r="B23" s="195" t="s">
        <v>164</v>
      </c>
      <c r="C23" s="195" t="s">
        <v>16</v>
      </c>
      <c r="D23" s="196" t="s">
        <v>30</v>
      </c>
      <c r="E23" s="196"/>
      <c r="F23" s="196"/>
      <c r="G23" s="196"/>
      <c r="H23" s="196"/>
      <c r="I23" s="196"/>
      <c r="J23" s="196" t="s">
        <v>30</v>
      </c>
      <c r="K23" s="195">
        <v>29</v>
      </c>
      <c r="L23" s="213" t="s">
        <v>1638</v>
      </c>
      <c r="M23" s="228" t="s">
        <v>165</v>
      </c>
      <c r="N23" s="262"/>
    </row>
    <row r="24" spans="1:14" s="229" customFormat="1">
      <c r="A24" s="51">
        <v>18</v>
      </c>
      <c r="B24" s="195" t="s">
        <v>158</v>
      </c>
      <c r="C24" s="195" t="s">
        <v>16</v>
      </c>
      <c r="D24" s="196"/>
      <c r="E24" s="196"/>
      <c r="F24" s="196"/>
      <c r="G24" s="196" t="s">
        <v>30</v>
      </c>
      <c r="H24" s="196"/>
      <c r="I24" s="196"/>
      <c r="J24" s="196"/>
      <c r="K24" s="195">
        <v>9</v>
      </c>
      <c r="L24" s="213" t="s">
        <v>1689</v>
      </c>
      <c r="M24" s="246" t="s">
        <v>159</v>
      </c>
      <c r="N24" s="200"/>
    </row>
    <row r="25" spans="1:14" s="54" customFormat="1">
      <c r="A25" s="51">
        <v>19</v>
      </c>
      <c r="B25" s="195" t="s">
        <v>180</v>
      </c>
      <c r="C25" s="195" t="s">
        <v>16</v>
      </c>
      <c r="D25" s="196"/>
      <c r="E25" s="196"/>
      <c r="F25" s="196"/>
      <c r="G25" s="196" t="s">
        <v>30</v>
      </c>
      <c r="H25" s="196"/>
      <c r="I25" s="196"/>
      <c r="J25" s="196"/>
      <c r="K25" s="195">
        <v>6</v>
      </c>
      <c r="L25" s="213" t="s">
        <v>882</v>
      </c>
      <c r="M25" s="228" t="s">
        <v>181</v>
      </c>
      <c r="N25" s="262"/>
    </row>
    <row r="26" spans="1:14" s="54" customFormat="1">
      <c r="A26" s="51">
        <v>20</v>
      </c>
      <c r="B26" s="195" t="s">
        <v>172</v>
      </c>
      <c r="C26" s="195" t="s">
        <v>16</v>
      </c>
      <c r="D26" s="196" t="s">
        <v>30</v>
      </c>
      <c r="E26" s="196"/>
      <c r="F26" s="196"/>
      <c r="G26" s="196"/>
      <c r="H26" s="196"/>
      <c r="I26" s="196" t="s">
        <v>30</v>
      </c>
      <c r="J26" s="196"/>
      <c r="K26" s="195">
        <v>28</v>
      </c>
      <c r="L26" s="213" t="s">
        <v>883</v>
      </c>
      <c r="M26" s="228" t="s">
        <v>173</v>
      </c>
      <c r="N26" s="262"/>
    </row>
    <row r="27" spans="1:14" s="54" customFormat="1">
      <c r="A27" s="51">
        <v>21</v>
      </c>
      <c r="B27" s="195" t="s">
        <v>170</v>
      </c>
      <c r="C27" s="195" t="s">
        <v>16</v>
      </c>
      <c r="D27" s="196" t="s">
        <v>30</v>
      </c>
      <c r="E27" s="196"/>
      <c r="F27" s="196"/>
      <c r="G27" s="196"/>
      <c r="H27" s="196" t="s">
        <v>30</v>
      </c>
      <c r="I27" s="196"/>
      <c r="J27" s="196"/>
      <c r="K27" s="195">
        <v>25</v>
      </c>
      <c r="L27" s="213" t="s">
        <v>884</v>
      </c>
      <c r="M27" s="228" t="s">
        <v>171</v>
      </c>
      <c r="N27" s="262"/>
    </row>
    <row r="28" spans="1:14" s="54" customFormat="1">
      <c r="A28" s="64"/>
      <c r="B28" s="186"/>
      <c r="C28" s="186"/>
      <c r="D28" s="187"/>
      <c r="E28" s="187"/>
      <c r="F28" s="187"/>
      <c r="G28" s="187"/>
      <c r="H28" s="187"/>
      <c r="I28" s="187"/>
      <c r="J28" s="187"/>
      <c r="K28" s="186"/>
      <c r="L28" s="248"/>
      <c r="M28" s="188"/>
      <c r="N28" s="198"/>
    </row>
    <row r="29" spans="1:14">
      <c r="B29" s="230" t="s">
        <v>29</v>
      </c>
      <c r="C29" s="230">
        <f>COUNTA(C7:C28)</f>
        <v>21</v>
      </c>
      <c r="D29" s="230">
        <f>COUNTA(D7:D28)</f>
        <v>8</v>
      </c>
      <c r="E29" s="230">
        <f>COUNTA(E7:E28)</f>
        <v>0</v>
      </c>
      <c r="F29" s="230">
        <f>COUNTA(F7:F28)</f>
        <v>0</v>
      </c>
      <c r="G29" s="230">
        <f>COUNTA(G7:G28)</f>
        <v>12</v>
      </c>
      <c r="H29" s="230">
        <f>COUNTA(H7:H28)</f>
        <v>1</v>
      </c>
      <c r="I29" s="230">
        <f>COUNTA(I7:I28)</f>
        <v>6</v>
      </c>
      <c r="J29" s="230">
        <f>COUNTA(J7:J28)</f>
        <v>2</v>
      </c>
    </row>
  </sheetData>
  <sheetProtection password="9416" sheet="1" objects="1" scenarios="1" selectLockedCells="1" selectUnlockedCells="1"/>
  <sortState ref="B7:T27">
    <sortCondition ref="B7"/>
  </sortState>
  <customSheetViews>
    <customSheetView guid="{9BD4A53C-DAD1-421B-A345-73B3DB93BDA0}" scale="75">
      <pane xSplit="2" ySplit="6" topLeftCell="C7" activePane="bottomRight" state="frozen"/>
      <selection pane="bottomRight" activeCell="I39" sqref="I39"/>
      <pageMargins left="0.7" right="0.7" top="0.75" bottom="0.75" header="0.3" footer="0.3"/>
      <pageSetup paperSize="9" orientation="portrait" verticalDpi="0" r:id="rId1"/>
    </customSheetView>
  </customSheetViews>
  <mergeCells count="10">
    <mergeCell ref="B1:J1"/>
    <mergeCell ref="K5:K6"/>
    <mergeCell ref="M5:N5"/>
    <mergeCell ref="I3:J3"/>
    <mergeCell ref="L5:L6"/>
    <mergeCell ref="A5:A6"/>
    <mergeCell ref="B5:B6"/>
    <mergeCell ref="C5:C6"/>
    <mergeCell ref="D5:F5"/>
    <mergeCell ref="G5:J5"/>
  </mergeCells>
  <pageMargins left="0.7" right="0.7" top="0.75" bottom="0.75" header="0.3" footer="0.3"/>
  <pageSetup paperSize="9" orientation="portrait" verticalDpi="0"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000"/>
  </sheetPr>
  <dimension ref="A1:N47"/>
  <sheetViews>
    <sheetView zoomScale="75" zoomScaleNormal="75" workbookViewId="0">
      <pane xSplit="2" ySplit="6" topLeftCell="H16" activePane="bottomRight" state="frozen"/>
      <selection pane="topRight" activeCell="C1" sqref="C1"/>
      <selection pane="bottomLeft" activeCell="A7" sqref="A7"/>
      <selection pane="bottomRight" activeCell="S25" sqref="S24:T25"/>
    </sheetView>
  </sheetViews>
  <sheetFormatPr defaultRowHeight="14.25"/>
  <cols>
    <col min="1" max="1" width="6.42578125" style="67" customWidth="1"/>
    <col min="2" max="2" width="27.28515625" style="1" customWidth="1"/>
    <col min="3" max="3" width="21.140625" style="1" customWidth="1"/>
    <col min="4" max="4" width="9.5703125" style="67" customWidth="1"/>
    <col min="5" max="6" width="9.5703125" style="1" customWidth="1"/>
    <col min="7" max="10" width="14.42578125" style="1" customWidth="1"/>
    <col min="11" max="11" width="13.85546875" style="1" customWidth="1"/>
    <col min="12" max="12" width="33.7109375" style="1" customWidth="1"/>
    <col min="13" max="13" width="15.28515625" style="26" customWidth="1"/>
    <col min="14" max="14" width="36.28515625" style="28" customWidth="1"/>
    <col min="15" max="16384" width="9.140625" style="1"/>
  </cols>
  <sheetData>
    <row r="1" spans="1:14" ht="15">
      <c r="B1" s="91" t="s">
        <v>26</v>
      </c>
      <c r="C1" s="91"/>
      <c r="D1" s="91"/>
      <c r="E1" s="91"/>
      <c r="F1" s="91"/>
      <c r="G1" s="91"/>
      <c r="H1" s="91"/>
      <c r="I1" s="91"/>
      <c r="J1" s="91"/>
    </row>
    <row r="3" spans="1:14" ht="15">
      <c r="D3" s="1"/>
      <c r="I3" s="97" t="s">
        <v>871</v>
      </c>
      <c r="J3" s="97"/>
      <c r="K3" s="32" t="s">
        <v>27</v>
      </c>
      <c r="L3" s="83" t="s">
        <v>1630</v>
      </c>
      <c r="M3" s="33"/>
      <c r="N3" s="26"/>
    </row>
    <row r="5" spans="1:14" ht="15" customHeight="1">
      <c r="A5" s="89" t="s">
        <v>0</v>
      </c>
      <c r="B5" s="89" t="s">
        <v>1</v>
      </c>
      <c r="C5" s="89" t="s">
        <v>2</v>
      </c>
      <c r="D5" s="90" t="s">
        <v>3</v>
      </c>
      <c r="E5" s="90"/>
      <c r="F5" s="90"/>
      <c r="G5" s="90" t="s">
        <v>7</v>
      </c>
      <c r="H5" s="90"/>
      <c r="I5" s="90"/>
      <c r="J5" s="90"/>
      <c r="K5" s="92" t="s">
        <v>12</v>
      </c>
      <c r="L5" s="95" t="s">
        <v>826</v>
      </c>
      <c r="M5" s="93" t="s">
        <v>13</v>
      </c>
      <c r="N5" s="94"/>
    </row>
    <row r="6" spans="1:14" s="2" customFormat="1" ht="28.5">
      <c r="A6" s="89"/>
      <c r="B6" s="89"/>
      <c r="C6" s="89"/>
      <c r="D6" s="84" t="s">
        <v>4</v>
      </c>
      <c r="E6" s="84" t="s">
        <v>5</v>
      </c>
      <c r="F6" s="84" t="s">
        <v>6</v>
      </c>
      <c r="G6" s="84" t="s">
        <v>8</v>
      </c>
      <c r="H6" s="84" t="s">
        <v>9</v>
      </c>
      <c r="I6" s="84" t="s">
        <v>10</v>
      </c>
      <c r="J6" s="84" t="s">
        <v>11</v>
      </c>
      <c r="K6" s="92"/>
      <c r="L6" s="96"/>
      <c r="M6" s="88" t="s">
        <v>66</v>
      </c>
      <c r="N6" s="29" t="s">
        <v>14</v>
      </c>
    </row>
    <row r="7" spans="1:14" customFormat="1" ht="15.75">
      <c r="A7" s="4">
        <v>1</v>
      </c>
      <c r="B7" s="103" t="s">
        <v>1523</v>
      </c>
      <c r="C7" s="104" t="s">
        <v>669</v>
      </c>
      <c r="D7" s="6"/>
      <c r="E7" s="6"/>
      <c r="F7" s="6"/>
      <c r="G7" s="6"/>
      <c r="H7" s="6"/>
      <c r="I7" s="6" t="s">
        <v>30</v>
      </c>
      <c r="J7" s="6"/>
      <c r="K7" s="5">
        <v>22</v>
      </c>
      <c r="L7" s="103" t="s">
        <v>1524</v>
      </c>
      <c r="M7" s="296" t="s">
        <v>1525</v>
      </c>
      <c r="N7" s="12"/>
    </row>
    <row r="8" spans="1:14" customFormat="1" ht="15.75">
      <c r="A8" s="4">
        <v>2</v>
      </c>
      <c r="B8" s="103" t="s">
        <v>1601</v>
      </c>
      <c r="C8" s="103" t="s">
        <v>669</v>
      </c>
      <c r="D8" s="6"/>
      <c r="E8" s="6"/>
      <c r="F8" s="6"/>
      <c r="G8" s="6" t="s">
        <v>30</v>
      </c>
      <c r="H8" s="6"/>
      <c r="I8" s="6"/>
      <c r="J8" s="6"/>
      <c r="K8" s="5">
        <v>23</v>
      </c>
      <c r="L8" s="103" t="s">
        <v>1602</v>
      </c>
      <c r="M8" s="296" t="s">
        <v>1603</v>
      </c>
      <c r="N8" s="12"/>
    </row>
    <row r="9" spans="1:14" customFormat="1" ht="15.75">
      <c r="A9" s="4">
        <v>3</v>
      </c>
      <c r="B9" s="103" t="s">
        <v>1544</v>
      </c>
      <c r="C9" s="103" t="s">
        <v>669</v>
      </c>
      <c r="D9" s="6"/>
      <c r="E9" s="6"/>
      <c r="F9" s="6"/>
      <c r="G9" s="6" t="s">
        <v>30</v>
      </c>
      <c r="H9" s="6"/>
      <c r="I9" s="6"/>
      <c r="J9" s="6"/>
      <c r="K9" s="5">
        <v>2</v>
      </c>
      <c r="L9" s="103" t="s">
        <v>1545</v>
      </c>
      <c r="M9" s="296" t="s">
        <v>1546</v>
      </c>
      <c r="N9" s="12"/>
    </row>
    <row r="10" spans="1:14" customFormat="1" ht="15.75">
      <c r="A10" s="4">
        <v>4</v>
      </c>
      <c r="B10" s="103" t="s">
        <v>1583</v>
      </c>
      <c r="C10" s="103" t="s">
        <v>669</v>
      </c>
      <c r="D10" s="6"/>
      <c r="E10" s="6"/>
      <c r="F10" s="6"/>
      <c r="G10" s="6"/>
      <c r="H10" s="6"/>
      <c r="I10" s="6" t="s">
        <v>30</v>
      </c>
      <c r="J10" s="6"/>
      <c r="K10" s="5">
        <v>36</v>
      </c>
      <c r="L10" s="103" t="s">
        <v>1584</v>
      </c>
      <c r="M10" s="296" t="s">
        <v>1585</v>
      </c>
      <c r="N10" s="12"/>
    </row>
    <row r="11" spans="1:14" customFormat="1" ht="15.75">
      <c r="A11" s="4">
        <v>5</v>
      </c>
      <c r="B11" s="103" t="s">
        <v>1607</v>
      </c>
      <c r="C11" s="103" t="s">
        <v>669</v>
      </c>
      <c r="D11" s="6"/>
      <c r="E11" s="6"/>
      <c r="F11" s="6"/>
      <c r="G11" s="6" t="s">
        <v>30</v>
      </c>
      <c r="H11" s="6"/>
      <c r="I11" s="6"/>
      <c r="J11" s="6"/>
      <c r="K11" s="5">
        <v>11</v>
      </c>
      <c r="L11" s="103" t="s">
        <v>1051</v>
      </c>
      <c r="M11" s="296" t="s">
        <v>1608</v>
      </c>
      <c r="N11" s="12"/>
    </row>
    <row r="12" spans="1:14" customFormat="1" ht="15.75">
      <c r="A12" s="4">
        <v>6</v>
      </c>
      <c r="B12" s="103" t="s">
        <v>1598</v>
      </c>
      <c r="C12" s="103" t="s">
        <v>669</v>
      </c>
      <c r="D12" s="6" t="s">
        <v>30</v>
      </c>
      <c r="E12" s="6"/>
      <c r="F12" s="6"/>
      <c r="G12" s="6"/>
      <c r="H12" s="6"/>
      <c r="I12" s="6"/>
      <c r="J12" s="6" t="s">
        <v>30</v>
      </c>
      <c r="K12" s="5">
        <v>24</v>
      </c>
      <c r="L12" s="103" t="s">
        <v>1599</v>
      </c>
      <c r="M12" s="296" t="s">
        <v>1600</v>
      </c>
      <c r="N12" s="12"/>
    </row>
    <row r="13" spans="1:14" customFormat="1" ht="15.75">
      <c r="A13" s="4">
        <v>7</v>
      </c>
      <c r="B13" s="103" t="s">
        <v>1520</v>
      </c>
      <c r="C13" s="103" t="s">
        <v>1514</v>
      </c>
      <c r="D13" s="6"/>
      <c r="E13" s="6" t="s">
        <v>30</v>
      </c>
      <c r="F13" s="6"/>
      <c r="G13" s="6"/>
      <c r="H13" s="6" t="s">
        <v>30</v>
      </c>
      <c r="I13" s="6"/>
      <c r="J13" s="6"/>
      <c r="K13" s="5">
        <v>34</v>
      </c>
      <c r="L13" s="103" t="s">
        <v>1521</v>
      </c>
      <c r="M13" s="296" t="s">
        <v>1522</v>
      </c>
      <c r="N13" s="12"/>
    </row>
    <row r="14" spans="1:14" customFormat="1" ht="15.75">
      <c r="A14" s="4">
        <v>8</v>
      </c>
      <c r="B14" s="103" t="s">
        <v>1550</v>
      </c>
      <c r="C14" s="103" t="s">
        <v>669</v>
      </c>
      <c r="D14" s="6"/>
      <c r="E14" s="6"/>
      <c r="F14" s="6"/>
      <c r="G14" s="6" t="s">
        <v>30</v>
      </c>
      <c r="H14" s="6"/>
      <c r="I14" s="6"/>
      <c r="J14" s="6"/>
      <c r="K14" s="5">
        <v>32</v>
      </c>
      <c r="L14" s="103" t="s">
        <v>1551</v>
      </c>
      <c r="M14" s="296" t="s">
        <v>1552</v>
      </c>
      <c r="N14" s="12"/>
    </row>
    <row r="15" spans="1:14" customFormat="1" ht="15.75">
      <c r="A15" s="4">
        <v>9</v>
      </c>
      <c r="B15" s="103" t="s">
        <v>1565</v>
      </c>
      <c r="C15" s="103" t="s">
        <v>669</v>
      </c>
      <c r="D15" s="6"/>
      <c r="E15" s="6"/>
      <c r="F15" s="6"/>
      <c r="G15" s="6"/>
      <c r="H15" s="6" t="s">
        <v>30</v>
      </c>
      <c r="I15" s="6"/>
      <c r="J15" s="6"/>
      <c r="K15" s="5">
        <v>27</v>
      </c>
      <c r="L15" s="103" t="s">
        <v>1566</v>
      </c>
      <c r="M15" s="296" t="s">
        <v>1567</v>
      </c>
      <c r="N15" s="12"/>
    </row>
    <row r="16" spans="1:14" customFormat="1" ht="15.75">
      <c r="A16" s="4">
        <v>10</v>
      </c>
      <c r="B16" s="103" t="s">
        <v>1574</v>
      </c>
      <c r="C16" s="103" t="s">
        <v>669</v>
      </c>
      <c r="D16" s="6"/>
      <c r="E16" s="6"/>
      <c r="F16" s="6"/>
      <c r="G16" s="6" t="s">
        <v>30</v>
      </c>
      <c r="H16" s="6"/>
      <c r="I16" s="6"/>
      <c r="J16" s="6"/>
      <c r="K16" s="5">
        <v>3</v>
      </c>
      <c r="L16" s="103" t="s">
        <v>1575</v>
      </c>
      <c r="M16" s="296" t="s">
        <v>1576</v>
      </c>
      <c r="N16" s="12"/>
    </row>
    <row r="17" spans="1:14" customFormat="1" ht="15.75">
      <c r="A17" s="4">
        <v>11</v>
      </c>
      <c r="B17" s="103" t="s">
        <v>1517</v>
      </c>
      <c r="C17" s="103" t="s">
        <v>669</v>
      </c>
      <c r="D17" s="6"/>
      <c r="E17" s="6"/>
      <c r="F17" s="6"/>
      <c r="G17" s="6" t="s">
        <v>30</v>
      </c>
      <c r="H17" s="6"/>
      <c r="I17" s="6"/>
      <c r="J17" s="6"/>
      <c r="K17" s="5">
        <v>4</v>
      </c>
      <c r="L17" s="103" t="s">
        <v>1518</v>
      </c>
      <c r="M17" s="296" t="s">
        <v>1519</v>
      </c>
      <c r="N17" s="12"/>
    </row>
    <row r="18" spans="1:14" customFormat="1" ht="15.75">
      <c r="A18" s="4">
        <v>12</v>
      </c>
      <c r="B18" s="103" t="s">
        <v>1559</v>
      </c>
      <c r="C18" s="103" t="s">
        <v>669</v>
      </c>
      <c r="D18" s="6"/>
      <c r="E18" s="6"/>
      <c r="F18" s="6"/>
      <c r="G18" s="6" t="s">
        <v>30</v>
      </c>
      <c r="H18" s="6"/>
      <c r="I18" s="6"/>
      <c r="J18" s="6"/>
      <c r="K18" s="103">
        <v>43</v>
      </c>
      <c r="L18" s="103" t="s">
        <v>1560</v>
      </c>
      <c r="M18" s="296" t="s">
        <v>1561</v>
      </c>
      <c r="N18" s="12"/>
    </row>
    <row r="19" spans="1:14" customFormat="1" ht="15.75">
      <c r="A19" s="4">
        <v>13</v>
      </c>
      <c r="B19" s="103" t="s">
        <v>1624</v>
      </c>
      <c r="C19" s="103" t="s">
        <v>669</v>
      </c>
      <c r="D19" s="6"/>
      <c r="E19" s="6"/>
      <c r="F19" s="6"/>
      <c r="G19" s="6"/>
      <c r="H19" s="6"/>
      <c r="I19" s="6"/>
      <c r="J19" s="6" t="s">
        <v>30</v>
      </c>
      <c r="K19" s="5">
        <v>21</v>
      </c>
      <c r="L19" s="103" t="s">
        <v>1625</v>
      </c>
      <c r="M19" s="296" t="s">
        <v>1626</v>
      </c>
      <c r="N19" s="12"/>
    </row>
    <row r="20" spans="1:14" customFormat="1" ht="15.75">
      <c r="A20" s="4">
        <v>14</v>
      </c>
      <c r="B20" s="103" t="s">
        <v>1577</v>
      </c>
      <c r="C20" s="103" t="s">
        <v>669</v>
      </c>
      <c r="D20" s="6"/>
      <c r="E20" s="6"/>
      <c r="F20" s="6"/>
      <c r="G20" s="6" t="s">
        <v>30</v>
      </c>
      <c r="H20" s="6"/>
      <c r="I20" s="6"/>
      <c r="J20" s="6"/>
      <c r="K20" s="5">
        <v>4</v>
      </c>
      <c r="L20" s="103" t="s">
        <v>1578</v>
      </c>
      <c r="M20" s="296" t="s">
        <v>1579</v>
      </c>
      <c r="N20" s="12"/>
    </row>
    <row r="21" spans="1:14" customFormat="1" ht="15.75">
      <c r="A21" s="4">
        <v>15</v>
      </c>
      <c r="B21" s="103" t="s">
        <v>1553</v>
      </c>
      <c r="C21" s="103" t="s">
        <v>669</v>
      </c>
      <c r="D21" s="6" t="s">
        <v>30</v>
      </c>
      <c r="E21" s="6"/>
      <c r="F21" s="6"/>
      <c r="G21" s="6"/>
      <c r="H21" s="6"/>
      <c r="I21" s="6" t="s">
        <v>30</v>
      </c>
      <c r="J21" s="6"/>
      <c r="K21" s="5">
        <v>26</v>
      </c>
      <c r="L21" s="103" t="s">
        <v>1554</v>
      </c>
      <c r="M21" s="296" t="s">
        <v>1555</v>
      </c>
      <c r="N21" s="12"/>
    </row>
    <row r="22" spans="1:14" customFormat="1" ht="15.75">
      <c r="A22" s="4">
        <v>16</v>
      </c>
      <c r="B22" s="104" t="s">
        <v>1526</v>
      </c>
      <c r="C22" s="103" t="s">
        <v>669</v>
      </c>
      <c r="D22" s="6"/>
      <c r="E22" s="6"/>
      <c r="F22" s="6"/>
      <c r="G22" s="6" t="s">
        <v>30</v>
      </c>
      <c r="H22" s="6"/>
      <c r="I22" s="6"/>
      <c r="J22" s="6"/>
      <c r="K22" s="5">
        <v>12</v>
      </c>
      <c r="L22" s="103" t="s">
        <v>1527</v>
      </c>
      <c r="M22" s="296" t="s">
        <v>1528</v>
      </c>
      <c r="N22" s="12"/>
    </row>
    <row r="23" spans="1:14" customFormat="1" ht="15.75">
      <c r="A23" s="4">
        <v>17</v>
      </c>
      <c r="B23" s="103" t="s">
        <v>1541</v>
      </c>
      <c r="C23" s="103" t="s">
        <v>669</v>
      </c>
      <c r="D23" s="6" t="s">
        <v>30</v>
      </c>
      <c r="E23" s="6"/>
      <c r="F23" s="6"/>
      <c r="G23" s="6"/>
      <c r="H23" s="6"/>
      <c r="I23" s="6"/>
      <c r="J23" s="6" t="s">
        <v>30</v>
      </c>
      <c r="K23" s="5">
        <v>30</v>
      </c>
      <c r="L23" s="103" t="s">
        <v>1542</v>
      </c>
      <c r="M23" s="296" t="s">
        <v>1543</v>
      </c>
      <c r="N23" s="12"/>
    </row>
    <row r="24" spans="1:14" customFormat="1" ht="15.75">
      <c r="A24" s="4">
        <v>18</v>
      </c>
      <c r="B24" s="103" t="s">
        <v>1562</v>
      </c>
      <c r="C24" s="103" t="s">
        <v>669</v>
      </c>
      <c r="D24" s="6"/>
      <c r="E24" s="6"/>
      <c r="F24" s="6"/>
      <c r="G24" s="6"/>
      <c r="H24" s="6" t="s">
        <v>30</v>
      </c>
      <c r="I24" s="6"/>
      <c r="J24" s="6"/>
      <c r="K24" s="5">
        <v>46</v>
      </c>
      <c r="L24" s="103" t="s">
        <v>1563</v>
      </c>
      <c r="M24" s="296" t="s">
        <v>1564</v>
      </c>
      <c r="N24" s="12"/>
    </row>
    <row r="25" spans="1:14" customFormat="1" ht="15.75">
      <c r="A25" s="4">
        <v>19</v>
      </c>
      <c r="B25" s="103" t="s">
        <v>1615</v>
      </c>
      <c r="C25" s="103" t="s">
        <v>669</v>
      </c>
      <c r="D25" s="6"/>
      <c r="E25" s="6"/>
      <c r="F25" s="6"/>
      <c r="G25" s="6"/>
      <c r="H25" s="6"/>
      <c r="I25" s="6" t="s">
        <v>30</v>
      </c>
      <c r="J25" s="6"/>
      <c r="K25" s="5">
        <v>11</v>
      </c>
      <c r="L25" s="103" t="s">
        <v>1616</v>
      </c>
      <c r="M25" s="296" t="s">
        <v>1617</v>
      </c>
      <c r="N25" s="12"/>
    </row>
    <row r="26" spans="1:14" customFormat="1" ht="15.75">
      <c r="A26" s="4">
        <v>20</v>
      </c>
      <c r="B26" s="103" t="s">
        <v>1538</v>
      </c>
      <c r="C26" s="103" t="s">
        <v>669</v>
      </c>
      <c r="D26" s="6"/>
      <c r="E26" s="6"/>
      <c r="F26" s="6"/>
      <c r="G26" s="6"/>
      <c r="H26" s="6"/>
      <c r="I26" s="6"/>
      <c r="J26" s="6" t="s">
        <v>30</v>
      </c>
      <c r="K26" s="5">
        <v>2</v>
      </c>
      <c r="L26" s="103" t="s">
        <v>1539</v>
      </c>
      <c r="M26" s="296" t="s">
        <v>1540</v>
      </c>
      <c r="N26" s="12"/>
    </row>
    <row r="27" spans="1:14" customFormat="1" ht="15.75">
      <c r="A27" s="4">
        <v>21</v>
      </c>
      <c r="B27" s="103" t="s">
        <v>1609</v>
      </c>
      <c r="C27" s="103" t="s">
        <v>669</v>
      </c>
      <c r="D27" s="6" t="s">
        <v>30</v>
      </c>
      <c r="E27" s="6"/>
      <c r="F27" s="6"/>
      <c r="G27" s="6"/>
      <c r="H27" s="6" t="s">
        <v>30</v>
      </c>
      <c r="I27" s="6"/>
      <c r="J27" s="6"/>
      <c r="K27" s="5">
        <v>15</v>
      </c>
      <c r="L27" s="103" t="s">
        <v>1610</v>
      </c>
      <c r="M27" s="296" t="s">
        <v>1611</v>
      </c>
      <c r="N27" s="12"/>
    </row>
    <row r="28" spans="1:14" customFormat="1" ht="15.75">
      <c r="A28" s="4">
        <v>22</v>
      </c>
      <c r="B28" s="103" t="s">
        <v>1571</v>
      </c>
      <c r="C28" s="103" t="s">
        <v>669</v>
      </c>
      <c r="D28" s="6"/>
      <c r="E28" s="6"/>
      <c r="F28" s="6"/>
      <c r="G28" s="6" t="s">
        <v>30</v>
      </c>
      <c r="H28" s="6"/>
      <c r="I28" s="6"/>
      <c r="J28" s="6"/>
      <c r="K28" s="5">
        <v>35</v>
      </c>
      <c r="L28" s="103" t="s">
        <v>1572</v>
      </c>
      <c r="M28" s="296" t="s">
        <v>1573</v>
      </c>
      <c r="N28" s="12"/>
    </row>
    <row r="29" spans="1:14" customFormat="1" ht="15.75">
      <c r="A29" s="4">
        <v>23</v>
      </c>
      <c r="B29" s="103" t="s">
        <v>1532</v>
      </c>
      <c r="C29" s="103" t="s">
        <v>669</v>
      </c>
      <c r="D29" s="6" t="s">
        <v>30</v>
      </c>
      <c r="E29" s="6"/>
      <c r="F29" s="6"/>
      <c r="G29" s="6"/>
      <c r="H29" s="6" t="s">
        <v>30</v>
      </c>
      <c r="I29" s="6"/>
      <c r="J29" s="6"/>
      <c r="K29" s="5">
        <v>3</v>
      </c>
      <c r="L29" s="103" t="s">
        <v>1533</v>
      </c>
      <c r="M29" s="296" t="s">
        <v>1534</v>
      </c>
      <c r="N29" s="12"/>
    </row>
    <row r="30" spans="1:14" customFormat="1" ht="15.75">
      <c r="A30" s="4">
        <v>24</v>
      </c>
      <c r="B30" s="103" t="s">
        <v>1621</v>
      </c>
      <c r="C30" s="103" t="s">
        <v>669</v>
      </c>
      <c r="D30" s="6"/>
      <c r="E30" s="6"/>
      <c r="F30" s="6"/>
      <c r="G30" s="6" t="s">
        <v>30</v>
      </c>
      <c r="H30" s="6"/>
      <c r="I30" s="6"/>
      <c r="J30" s="6"/>
      <c r="K30" s="5">
        <v>13</v>
      </c>
      <c r="L30" s="103" t="s">
        <v>1622</v>
      </c>
      <c r="M30" s="296" t="s">
        <v>1623</v>
      </c>
      <c r="N30" s="12"/>
    </row>
    <row r="31" spans="1:14" customFormat="1" ht="15.75">
      <c r="A31" s="4">
        <v>25</v>
      </c>
      <c r="B31" s="103" t="s">
        <v>1556</v>
      </c>
      <c r="C31" s="103" t="s">
        <v>669</v>
      </c>
      <c r="D31" s="6" t="s">
        <v>30</v>
      </c>
      <c r="E31" s="6"/>
      <c r="F31" s="6"/>
      <c r="G31" s="6"/>
      <c r="H31" s="6"/>
      <c r="I31" s="6"/>
      <c r="J31" s="6"/>
      <c r="K31" s="5">
        <v>42</v>
      </c>
      <c r="L31" s="103" t="s">
        <v>1557</v>
      </c>
      <c r="M31" s="296" t="s">
        <v>1558</v>
      </c>
      <c r="N31" s="12"/>
    </row>
    <row r="32" spans="1:14" customFormat="1" ht="15.75">
      <c r="A32" s="4">
        <v>26</v>
      </c>
      <c r="B32" s="103" t="s">
        <v>1627</v>
      </c>
      <c r="C32" s="103" t="s">
        <v>669</v>
      </c>
      <c r="D32" s="6"/>
      <c r="E32" s="6"/>
      <c r="F32" s="6"/>
      <c r="G32" s="6"/>
      <c r="H32" s="6"/>
      <c r="I32" s="6"/>
      <c r="J32" s="6"/>
      <c r="K32" s="5"/>
      <c r="L32" s="103" t="s">
        <v>1628</v>
      </c>
      <c r="M32" s="296" t="s">
        <v>1629</v>
      </c>
      <c r="N32" s="12"/>
    </row>
    <row r="33" spans="1:14" customFormat="1" ht="15.75">
      <c r="A33" s="4">
        <v>27</v>
      </c>
      <c r="B33" s="103" t="s">
        <v>1513</v>
      </c>
      <c r="C33" s="103" t="s">
        <v>1514</v>
      </c>
      <c r="D33" s="105" t="s">
        <v>30</v>
      </c>
      <c r="E33" s="6"/>
      <c r="F33" s="6"/>
      <c r="G33" s="6"/>
      <c r="H33" s="6" t="s">
        <v>30</v>
      </c>
      <c r="I33" s="6"/>
      <c r="J33" s="6"/>
      <c r="K33" s="5">
        <v>31</v>
      </c>
      <c r="L33" s="103" t="s">
        <v>1515</v>
      </c>
      <c r="M33" s="296" t="s">
        <v>1516</v>
      </c>
      <c r="N33" s="12"/>
    </row>
    <row r="34" spans="1:14" customFormat="1" ht="15.75">
      <c r="A34" s="4">
        <v>28</v>
      </c>
      <c r="B34" s="103" t="s">
        <v>1529</v>
      </c>
      <c r="C34" s="103" t="s">
        <v>669</v>
      </c>
      <c r="D34" s="6"/>
      <c r="E34" s="6"/>
      <c r="F34" s="6"/>
      <c r="G34" s="6"/>
      <c r="H34" s="6"/>
      <c r="I34" s="6"/>
      <c r="J34" s="6" t="s">
        <v>30</v>
      </c>
      <c r="K34" s="5">
        <v>20</v>
      </c>
      <c r="L34" s="103" t="s">
        <v>1530</v>
      </c>
      <c r="M34" s="296" t="s">
        <v>1531</v>
      </c>
      <c r="N34" s="12"/>
    </row>
    <row r="35" spans="1:14" customFormat="1" ht="15.75">
      <c r="A35" s="4">
        <v>29</v>
      </c>
      <c r="B35" s="103" t="s">
        <v>1595</v>
      </c>
      <c r="C35" s="103" t="s">
        <v>669</v>
      </c>
      <c r="D35" s="6" t="s">
        <v>30</v>
      </c>
      <c r="E35" s="6"/>
      <c r="F35" s="6"/>
      <c r="G35" s="6" t="s">
        <v>30</v>
      </c>
      <c r="H35" s="6"/>
      <c r="I35" s="6"/>
      <c r="J35" s="6"/>
      <c r="K35" s="5">
        <v>35</v>
      </c>
      <c r="L35" s="103" t="s">
        <v>1596</v>
      </c>
      <c r="M35" s="296" t="s">
        <v>1597</v>
      </c>
      <c r="N35" s="12"/>
    </row>
    <row r="36" spans="1:14" customFormat="1" ht="15.75">
      <c r="A36" s="4">
        <v>30</v>
      </c>
      <c r="B36" s="103" t="s">
        <v>1580</v>
      </c>
      <c r="C36" s="103" t="s">
        <v>669</v>
      </c>
      <c r="D36" s="61" t="s">
        <v>30</v>
      </c>
      <c r="E36" s="61"/>
      <c r="F36" s="61"/>
      <c r="G36" s="61"/>
      <c r="H36" s="61"/>
      <c r="I36" s="61"/>
      <c r="J36" s="61" t="s">
        <v>30</v>
      </c>
      <c r="K36" s="15">
        <v>37</v>
      </c>
      <c r="L36" s="103" t="s">
        <v>1581</v>
      </c>
      <c r="M36" s="296" t="s">
        <v>1582</v>
      </c>
      <c r="N36" s="57"/>
    </row>
    <row r="37" spans="1:14" customFormat="1" ht="15.75">
      <c r="A37" s="4">
        <v>31</v>
      </c>
      <c r="B37" s="103" t="s">
        <v>1618</v>
      </c>
      <c r="C37" s="103" t="s">
        <v>669</v>
      </c>
      <c r="D37" s="6"/>
      <c r="E37" s="6"/>
      <c r="F37" s="6"/>
      <c r="G37" s="6"/>
      <c r="H37" s="6"/>
      <c r="I37" s="6" t="s">
        <v>30</v>
      </c>
      <c r="J37" s="6"/>
      <c r="K37" s="5">
        <v>21</v>
      </c>
      <c r="L37" s="103" t="s">
        <v>1619</v>
      </c>
      <c r="M37" s="296" t="s">
        <v>1620</v>
      </c>
      <c r="N37" s="12"/>
    </row>
    <row r="38" spans="1:14" customFormat="1" ht="15.75">
      <c r="A38" s="4">
        <v>32</v>
      </c>
      <c r="B38" s="103" t="s">
        <v>1547</v>
      </c>
      <c r="C38" s="103" t="s">
        <v>669</v>
      </c>
      <c r="D38" s="6" t="s">
        <v>30</v>
      </c>
      <c r="E38" s="6"/>
      <c r="F38" s="6"/>
      <c r="G38" s="6"/>
      <c r="H38" s="6"/>
      <c r="I38" s="6"/>
      <c r="J38" s="6" t="s">
        <v>30</v>
      </c>
      <c r="K38" s="5">
        <v>46</v>
      </c>
      <c r="L38" s="103" t="s">
        <v>1548</v>
      </c>
      <c r="M38" s="296" t="s">
        <v>1549</v>
      </c>
      <c r="N38" s="12"/>
    </row>
    <row r="39" spans="1:14" customFormat="1" ht="15.75">
      <c r="A39" s="4">
        <v>33</v>
      </c>
      <c r="B39" s="103" t="s">
        <v>1589</v>
      </c>
      <c r="C39" s="103" t="s">
        <v>669</v>
      </c>
      <c r="D39" s="6"/>
      <c r="E39" s="6"/>
      <c r="F39" s="6"/>
      <c r="G39" s="6" t="s">
        <v>30</v>
      </c>
      <c r="H39" s="6"/>
      <c r="I39" s="6"/>
      <c r="J39" s="6"/>
      <c r="K39" s="5">
        <v>6</v>
      </c>
      <c r="L39" s="103" t="s">
        <v>1590</v>
      </c>
      <c r="M39" s="296" t="s">
        <v>1591</v>
      </c>
      <c r="N39" s="12"/>
    </row>
    <row r="40" spans="1:14" customFormat="1" ht="15.75">
      <c r="A40" s="4">
        <v>34</v>
      </c>
      <c r="B40" s="103" t="s">
        <v>1535</v>
      </c>
      <c r="C40" s="103" t="s">
        <v>669</v>
      </c>
      <c r="D40" s="6"/>
      <c r="E40" s="6"/>
      <c r="F40" s="6"/>
      <c r="G40" s="6"/>
      <c r="H40" s="6"/>
      <c r="I40" s="6" t="s">
        <v>30</v>
      </c>
      <c r="J40" s="6"/>
      <c r="K40" s="5">
        <v>2</v>
      </c>
      <c r="L40" s="103" t="s">
        <v>1536</v>
      </c>
      <c r="M40" s="296" t="s">
        <v>1537</v>
      </c>
      <c r="N40" s="12"/>
    </row>
    <row r="41" spans="1:14" customFormat="1" ht="15.75">
      <c r="A41" s="4">
        <v>35</v>
      </c>
      <c r="B41" s="103" t="s">
        <v>1604</v>
      </c>
      <c r="C41" s="103" t="s">
        <v>669</v>
      </c>
      <c r="D41" s="6"/>
      <c r="E41" s="6"/>
      <c r="F41" s="6"/>
      <c r="G41" s="6"/>
      <c r="H41" s="6"/>
      <c r="I41" s="6" t="s">
        <v>30</v>
      </c>
      <c r="J41" s="6"/>
      <c r="K41" s="5">
        <v>6</v>
      </c>
      <c r="L41" s="103" t="s">
        <v>1605</v>
      </c>
      <c r="M41" s="296" t="s">
        <v>1606</v>
      </c>
      <c r="N41" s="12"/>
    </row>
    <row r="42" spans="1:14" customFormat="1" ht="15.75">
      <c r="A42" s="4">
        <v>36</v>
      </c>
      <c r="B42" s="103" t="s">
        <v>1592</v>
      </c>
      <c r="C42" s="103" t="s">
        <v>669</v>
      </c>
      <c r="D42" s="6"/>
      <c r="E42" s="6"/>
      <c r="F42" s="6"/>
      <c r="G42" s="6" t="s">
        <v>30</v>
      </c>
      <c r="H42" s="6"/>
      <c r="I42" s="6"/>
      <c r="J42" s="6"/>
      <c r="K42" s="5">
        <v>1</v>
      </c>
      <c r="L42" s="103" t="s">
        <v>1593</v>
      </c>
      <c r="M42" s="296" t="s">
        <v>1594</v>
      </c>
      <c r="N42" s="12"/>
    </row>
    <row r="43" spans="1:14" customFormat="1" ht="15.75">
      <c r="A43" s="4">
        <v>37</v>
      </c>
      <c r="B43" s="103" t="s">
        <v>1586</v>
      </c>
      <c r="C43" s="103" t="s">
        <v>669</v>
      </c>
      <c r="D43" s="6"/>
      <c r="E43" s="6"/>
      <c r="F43" s="6"/>
      <c r="G43" s="6"/>
      <c r="H43" s="6"/>
      <c r="I43" s="6"/>
      <c r="J43" s="6" t="s">
        <v>30</v>
      </c>
      <c r="K43" s="5">
        <v>7</v>
      </c>
      <c r="L43" s="103" t="s">
        <v>1587</v>
      </c>
      <c r="M43" s="296" t="s">
        <v>1588</v>
      </c>
      <c r="N43" s="12"/>
    </row>
    <row r="44" spans="1:14" customFormat="1" ht="15.75">
      <c r="A44" s="4">
        <v>38</v>
      </c>
      <c r="B44" s="103" t="s">
        <v>1568</v>
      </c>
      <c r="C44" s="103" t="s">
        <v>669</v>
      </c>
      <c r="D44" s="6" t="s">
        <v>30</v>
      </c>
      <c r="E44" s="6"/>
      <c r="F44" s="6"/>
      <c r="G44" s="6" t="s">
        <v>30</v>
      </c>
      <c r="H44" s="6"/>
      <c r="I44" s="6"/>
      <c r="J44" s="6"/>
      <c r="K44" s="5">
        <v>32</v>
      </c>
      <c r="L44" s="103" t="s">
        <v>1569</v>
      </c>
      <c r="M44" s="296" t="s">
        <v>1570</v>
      </c>
      <c r="N44" s="12"/>
    </row>
    <row r="45" spans="1:14" customFormat="1" ht="15.75">
      <c r="A45" s="4">
        <v>39</v>
      </c>
      <c r="B45" s="103" t="s">
        <v>1612</v>
      </c>
      <c r="C45" s="103" t="s">
        <v>669</v>
      </c>
      <c r="D45" s="6"/>
      <c r="E45" s="6"/>
      <c r="F45" s="6"/>
      <c r="G45" s="6"/>
      <c r="H45" s="6"/>
      <c r="I45" s="6"/>
      <c r="J45" s="6" t="s">
        <v>30</v>
      </c>
      <c r="K45" s="5">
        <v>4</v>
      </c>
      <c r="L45" s="103" t="s">
        <v>1613</v>
      </c>
      <c r="M45" s="296" t="s">
        <v>1614</v>
      </c>
      <c r="N45" s="12"/>
    </row>
    <row r="46" spans="1:14" s="7" customFormat="1">
      <c r="A46" s="8"/>
      <c r="B46" s="9"/>
      <c r="C46" s="9"/>
      <c r="D46" s="10"/>
      <c r="E46" s="10"/>
      <c r="F46" s="10"/>
      <c r="G46" s="10"/>
      <c r="H46" s="10"/>
      <c r="I46" s="10"/>
      <c r="J46" s="10"/>
      <c r="K46" s="9"/>
      <c r="L46" s="9"/>
      <c r="M46" s="27"/>
      <c r="N46" s="30"/>
    </row>
    <row r="47" spans="1:14" s="80" customFormat="1">
      <c r="A47" s="78"/>
      <c r="B47" s="79" t="s">
        <v>29</v>
      </c>
      <c r="C47" s="79">
        <f>COUNTA(C7:C46)</f>
        <v>39</v>
      </c>
      <c r="D47" s="79">
        <f>COUNTA(D7:D46)</f>
        <v>11</v>
      </c>
      <c r="E47" s="79">
        <f>COUNTA(E7:E46)</f>
        <v>1</v>
      </c>
      <c r="F47" s="79">
        <f>COUNTA(F7:F46)</f>
        <v>0</v>
      </c>
      <c r="G47" s="79">
        <f>COUNTA(G7:G46)</f>
        <v>15</v>
      </c>
      <c r="H47" s="79">
        <f>COUNTA(H7:H46)</f>
        <v>6</v>
      </c>
      <c r="I47" s="79">
        <f>COUNTA(I7:I46)</f>
        <v>7</v>
      </c>
      <c r="J47" s="79">
        <f>COUNTA(J7:J46)</f>
        <v>9</v>
      </c>
      <c r="M47" s="81"/>
      <c r="N47" s="82"/>
    </row>
  </sheetData>
  <sheetProtection password="9416" sheet="1" objects="1" scenarios="1" selectLockedCells="1" selectUnlockedCells="1"/>
  <sortState ref="B7:T45">
    <sortCondition ref="B7"/>
  </sortState>
  <mergeCells count="10">
    <mergeCell ref="M5:N5"/>
    <mergeCell ref="I3:J3"/>
    <mergeCell ref="B1:J1"/>
    <mergeCell ref="A5:A6"/>
    <mergeCell ref="B5:B6"/>
    <mergeCell ref="C5:C6"/>
    <mergeCell ref="D5:F5"/>
    <mergeCell ref="G5:J5"/>
    <mergeCell ref="K5:K6"/>
    <mergeCell ref="L5:L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C000"/>
  </sheetPr>
  <dimension ref="A1:N51"/>
  <sheetViews>
    <sheetView zoomScale="75" zoomScaleNormal="75" workbookViewId="0">
      <pane xSplit="2" ySplit="6" topLeftCell="D13" activePane="bottomRight" state="frozen"/>
      <selection pane="topRight" activeCell="C1" sqref="C1"/>
      <selection pane="bottomLeft" activeCell="A7" sqref="A7"/>
      <selection pane="bottomRight" activeCell="P61" sqref="P60:P61"/>
    </sheetView>
  </sheetViews>
  <sheetFormatPr defaultRowHeight="14.25"/>
  <cols>
    <col min="1" max="1" width="6.42578125" style="63" customWidth="1"/>
    <col min="2" max="2" width="22.85546875" style="172" customWidth="1"/>
    <col min="3" max="3" width="12.7109375" style="172" customWidth="1"/>
    <col min="4" max="6" width="9.5703125" style="172" customWidth="1"/>
    <col min="7" max="10" width="14.42578125" style="172" customWidth="1"/>
    <col min="11" max="11" width="13.85546875" style="172" customWidth="1"/>
    <col min="12" max="12" width="30.5703125" style="172" customWidth="1"/>
    <col min="13" max="13" width="17.5703125" style="173" customWidth="1"/>
    <col min="14" max="14" width="24.28515625" style="172" customWidth="1"/>
    <col min="15" max="16384" width="9.140625" style="172"/>
  </cols>
  <sheetData>
    <row r="1" spans="1:14" ht="15">
      <c r="B1" s="171" t="s">
        <v>26</v>
      </c>
      <c r="C1" s="171"/>
      <c r="D1" s="171"/>
      <c r="E1" s="171"/>
      <c r="F1" s="171"/>
      <c r="G1" s="171"/>
      <c r="H1" s="171"/>
      <c r="I1" s="171"/>
      <c r="J1" s="171"/>
    </row>
    <row r="3" spans="1:14" ht="15">
      <c r="I3" s="204" t="s">
        <v>871</v>
      </c>
      <c r="J3" s="204"/>
      <c r="K3" s="205" t="s">
        <v>27</v>
      </c>
      <c r="L3" s="206" t="s">
        <v>198</v>
      </c>
      <c r="M3" s="263"/>
      <c r="N3" s="173"/>
    </row>
    <row r="4" spans="1:14">
      <c r="G4" s="264"/>
    </row>
    <row r="5" spans="1:14" ht="15" customHeight="1">
      <c r="A5" s="98" t="s">
        <v>0</v>
      </c>
      <c r="B5" s="98" t="s">
        <v>1</v>
      </c>
      <c r="C5" s="98" t="s">
        <v>2</v>
      </c>
      <c r="D5" s="175" t="s">
        <v>3</v>
      </c>
      <c r="E5" s="175"/>
      <c r="F5" s="175"/>
      <c r="G5" s="175" t="s">
        <v>7</v>
      </c>
      <c r="H5" s="175"/>
      <c r="I5" s="175"/>
      <c r="J5" s="175"/>
      <c r="K5" s="176" t="s">
        <v>12</v>
      </c>
      <c r="L5" s="177" t="s">
        <v>826</v>
      </c>
      <c r="M5" s="178" t="s">
        <v>13</v>
      </c>
      <c r="N5" s="179"/>
    </row>
    <row r="6" spans="1:14" s="183" customFormat="1" ht="28.5">
      <c r="A6" s="98"/>
      <c r="B6" s="98"/>
      <c r="C6" s="98"/>
      <c r="D6" s="85" t="s">
        <v>4</v>
      </c>
      <c r="E6" s="85" t="s">
        <v>5</v>
      </c>
      <c r="F6" s="85" t="s">
        <v>6</v>
      </c>
      <c r="G6" s="85" t="s">
        <v>8</v>
      </c>
      <c r="H6" s="85" t="s">
        <v>9</v>
      </c>
      <c r="I6" s="85" t="s">
        <v>10</v>
      </c>
      <c r="J6" s="85" t="s">
        <v>11</v>
      </c>
      <c r="K6" s="176"/>
      <c r="L6" s="180"/>
      <c r="M6" s="181" t="s">
        <v>66</v>
      </c>
      <c r="N6" s="207" t="s">
        <v>14</v>
      </c>
    </row>
    <row r="7" spans="1:14" s="54" customFormat="1">
      <c r="A7" s="51">
        <v>1</v>
      </c>
      <c r="B7" s="195" t="s">
        <v>238</v>
      </c>
      <c r="C7" s="195" t="s">
        <v>16</v>
      </c>
      <c r="D7" s="196"/>
      <c r="E7" s="196"/>
      <c r="F7" s="196"/>
      <c r="G7" s="196"/>
      <c r="H7" s="196"/>
      <c r="I7" s="196" t="s">
        <v>30</v>
      </c>
      <c r="J7" s="196"/>
      <c r="K7" s="195">
        <v>5</v>
      </c>
      <c r="L7" s="195" t="s">
        <v>1641</v>
      </c>
      <c r="M7" s="228" t="s">
        <v>239</v>
      </c>
      <c r="N7" s="208"/>
    </row>
    <row r="8" spans="1:14" s="54" customFormat="1">
      <c r="A8" s="51">
        <v>2</v>
      </c>
      <c r="B8" s="195" t="s">
        <v>249</v>
      </c>
      <c r="C8" s="195" t="s">
        <v>16</v>
      </c>
      <c r="D8" s="196"/>
      <c r="E8" s="196"/>
      <c r="F8" s="196"/>
      <c r="G8" s="196" t="s">
        <v>30</v>
      </c>
      <c r="H8" s="196"/>
      <c r="I8" s="196"/>
      <c r="J8" s="196"/>
      <c r="K8" s="195">
        <v>7</v>
      </c>
      <c r="L8" s="195" t="s">
        <v>1642</v>
      </c>
      <c r="M8" s="228" t="s">
        <v>250</v>
      </c>
      <c r="N8" s="208"/>
    </row>
    <row r="9" spans="1:14" s="54" customFormat="1">
      <c r="A9" s="51">
        <v>3</v>
      </c>
      <c r="B9" s="195" t="s">
        <v>1643</v>
      </c>
      <c r="C9" s="195" t="s">
        <v>16</v>
      </c>
      <c r="D9" s="196"/>
      <c r="E9" s="196"/>
      <c r="F9" s="196"/>
      <c r="G9" s="196"/>
      <c r="H9" s="196"/>
      <c r="I9" s="196"/>
      <c r="J9" s="196"/>
      <c r="K9" s="195"/>
      <c r="L9" s="195" t="s">
        <v>1644</v>
      </c>
      <c r="M9" s="228"/>
      <c r="N9" s="208"/>
    </row>
    <row r="10" spans="1:14" s="54" customFormat="1">
      <c r="A10" s="51">
        <v>4</v>
      </c>
      <c r="B10" s="195" t="s">
        <v>1229</v>
      </c>
      <c r="C10" s="195" t="s">
        <v>16</v>
      </c>
      <c r="D10" s="196"/>
      <c r="E10" s="196" t="s">
        <v>30</v>
      </c>
      <c r="F10" s="196"/>
      <c r="G10" s="196"/>
      <c r="H10" s="196" t="s">
        <v>30</v>
      </c>
      <c r="I10" s="196"/>
      <c r="J10" s="196"/>
      <c r="K10" s="195">
        <v>26</v>
      </c>
      <c r="L10" s="195" t="s">
        <v>1645</v>
      </c>
      <c r="M10" s="228" t="s">
        <v>207</v>
      </c>
      <c r="N10" s="208"/>
    </row>
    <row r="11" spans="1:14" s="54" customFormat="1">
      <c r="A11" s="51">
        <v>5</v>
      </c>
      <c r="B11" s="195" t="s">
        <v>1646</v>
      </c>
      <c r="C11" s="195" t="s">
        <v>16</v>
      </c>
      <c r="D11" s="196"/>
      <c r="E11" s="196"/>
      <c r="F11" s="196"/>
      <c r="G11" s="196"/>
      <c r="H11" s="196"/>
      <c r="I11" s="196"/>
      <c r="J11" s="196"/>
      <c r="K11" s="195"/>
      <c r="L11" s="195" t="s">
        <v>1647</v>
      </c>
      <c r="M11" s="228"/>
      <c r="N11" s="208"/>
    </row>
    <row r="12" spans="1:14" s="54" customFormat="1">
      <c r="A12" s="51">
        <v>6</v>
      </c>
      <c r="B12" s="195" t="s">
        <v>234</v>
      </c>
      <c r="C12" s="195" t="s">
        <v>16</v>
      </c>
      <c r="D12" s="196"/>
      <c r="E12" s="196"/>
      <c r="F12" s="196"/>
      <c r="G12" s="196"/>
      <c r="H12" s="196"/>
      <c r="I12" s="196" t="s">
        <v>30</v>
      </c>
      <c r="J12" s="196"/>
      <c r="K12" s="195">
        <v>7</v>
      </c>
      <c r="L12" s="195" t="s">
        <v>1648</v>
      </c>
      <c r="M12" s="228" t="s">
        <v>235</v>
      </c>
      <c r="N12" s="208"/>
    </row>
    <row r="13" spans="1:14" s="54" customFormat="1">
      <c r="A13" s="51">
        <v>7</v>
      </c>
      <c r="B13" s="195" t="s">
        <v>221</v>
      </c>
      <c r="C13" s="195" t="s">
        <v>16</v>
      </c>
      <c r="D13" s="196"/>
      <c r="E13" s="196"/>
      <c r="F13" s="196"/>
      <c r="G13" s="196"/>
      <c r="H13" s="196"/>
      <c r="I13" s="196" t="s">
        <v>30</v>
      </c>
      <c r="J13" s="196"/>
      <c r="K13" s="195">
        <v>15</v>
      </c>
      <c r="L13" s="195" t="s">
        <v>1649</v>
      </c>
      <c r="M13" s="228" t="s">
        <v>222</v>
      </c>
      <c r="N13" s="208"/>
    </row>
    <row r="14" spans="1:14" s="54" customFormat="1">
      <c r="A14" s="51">
        <v>8</v>
      </c>
      <c r="B14" s="195" t="s">
        <v>229</v>
      </c>
      <c r="C14" s="195" t="s">
        <v>16</v>
      </c>
      <c r="D14" s="196"/>
      <c r="E14" s="196"/>
      <c r="F14" s="196"/>
      <c r="G14" s="196"/>
      <c r="H14" s="196"/>
      <c r="I14" s="196" t="s">
        <v>30</v>
      </c>
      <c r="J14" s="196"/>
      <c r="K14" s="195">
        <v>26</v>
      </c>
      <c r="L14" s="195" t="s">
        <v>230</v>
      </c>
      <c r="M14" s="228" t="s">
        <v>231</v>
      </c>
      <c r="N14" s="208"/>
    </row>
    <row r="15" spans="1:14" s="54" customFormat="1">
      <c r="A15" s="51">
        <v>9</v>
      </c>
      <c r="B15" s="195" t="s">
        <v>229</v>
      </c>
      <c r="C15" s="195" t="s">
        <v>16</v>
      </c>
      <c r="D15" s="196"/>
      <c r="E15" s="196"/>
      <c r="F15" s="196"/>
      <c r="G15" s="196"/>
      <c r="H15" s="196"/>
      <c r="I15" s="196" t="s">
        <v>30</v>
      </c>
      <c r="J15" s="196"/>
      <c r="K15" s="195">
        <v>3</v>
      </c>
      <c r="L15" s="195" t="s">
        <v>1650</v>
      </c>
      <c r="M15" s="228" t="s">
        <v>246</v>
      </c>
      <c r="N15" s="208"/>
    </row>
    <row r="16" spans="1:14" s="54" customFormat="1">
      <c r="A16" s="51">
        <v>10</v>
      </c>
      <c r="B16" s="195" t="s">
        <v>1651</v>
      </c>
      <c r="C16" s="195" t="s">
        <v>16</v>
      </c>
      <c r="D16" s="196"/>
      <c r="E16" s="196"/>
      <c r="F16" s="196"/>
      <c r="G16" s="196"/>
      <c r="H16" s="196"/>
      <c r="I16" s="196"/>
      <c r="J16" s="196"/>
      <c r="K16" s="195"/>
      <c r="L16" s="195" t="s">
        <v>1652</v>
      </c>
      <c r="M16" s="228"/>
      <c r="N16" s="208"/>
    </row>
    <row r="17" spans="1:14" s="54" customFormat="1">
      <c r="A17" s="51">
        <v>11</v>
      </c>
      <c r="B17" s="195" t="s">
        <v>247</v>
      </c>
      <c r="C17" s="195" t="s">
        <v>16</v>
      </c>
      <c r="D17" s="196"/>
      <c r="E17" s="196"/>
      <c r="F17" s="196"/>
      <c r="G17" s="196"/>
      <c r="H17" s="196"/>
      <c r="I17" s="196"/>
      <c r="J17" s="196" t="s">
        <v>30</v>
      </c>
      <c r="K17" s="195">
        <v>31</v>
      </c>
      <c r="L17" s="195" t="s">
        <v>1653</v>
      </c>
      <c r="M17" s="228" t="s">
        <v>248</v>
      </c>
      <c r="N17" s="208"/>
    </row>
    <row r="18" spans="1:14" s="54" customFormat="1">
      <c r="A18" s="51">
        <v>12</v>
      </c>
      <c r="B18" s="195" t="s">
        <v>225</v>
      </c>
      <c r="C18" s="195" t="s">
        <v>16</v>
      </c>
      <c r="D18" s="196"/>
      <c r="E18" s="196"/>
      <c r="F18" s="196"/>
      <c r="G18" s="196"/>
      <c r="H18" s="196"/>
      <c r="I18" s="196" t="s">
        <v>30</v>
      </c>
      <c r="J18" s="196"/>
      <c r="K18" s="195">
        <v>8</v>
      </c>
      <c r="L18" s="195" t="s">
        <v>1657</v>
      </c>
      <c r="M18" s="228" t="s">
        <v>226</v>
      </c>
      <c r="N18" s="208"/>
    </row>
    <row r="19" spans="1:14" s="54" customFormat="1">
      <c r="A19" s="51">
        <v>13</v>
      </c>
      <c r="B19" s="195" t="s">
        <v>205</v>
      </c>
      <c r="C19" s="195" t="s">
        <v>16</v>
      </c>
      <c r="D19" s="196" t="s">
        <v>30</v>
      </c>
      <c r="E19" s="196"/>
      <c r="F19" s="196"/>
      <c r="G19" s="196" t="s">
        <v>30</v>
      </c>
      <c r="H19" s="196"/>
      <c r="I19" s="196"/>
      <c r="J19" s="196"/>
      <c r="K19" s="195">
        <v>6</v>
      </c>
      <c r="L19" s="195" t="s">
        <v>1658</v>
      </c>
      <c r="M19" s="228" t="s">
        <v>206</v>
      </c>
      <c r="N19" s="208"/>
    </row>
    <row r="20" spans="1:14" s="54" customFormat="1">
      <c r="A20" s="51">
        <v>14</v>
      </c>
      <c r="B20" s="195" t="s">
        <v>1654</v>
      </c>
      <c r="C20" s="195" t="s">
        <v>16</v>
      </c>
      <c r="D20" s="196"/>
      <c r="E20" s="196"/>
      <c r="F20" s="196"/>
      <c r="G20" s="196"/>
      <c r="H20" s="196"/>
      <c r="I20" s="196"/>
      <c r="J20" s="196"/>
      <c r="K20" s="195"/>
      <c r="L20" s="195" t="s">
        <v>1357</v>
      </c>
      <c r="M20" s="228"/>
      <c r="N20" s="208"/>
    </row>
    <row r="21" spans="1:14" s="54" customFormat="1">
      <c r="A21" s="51">
        <v>15</v>
      </c>
      <c r="B21" s="195" t="s">
        <v>1655</v>
      </c>
      <c r="C21" s="195" t="s">
        <v>16</v>
      </c>
      <c r="D21" s="196"/>
      <c r="E21" s="196"/>
      <c r="F21" s="196"/>
      <c r="G21" s="196"/>
      <c r="H21" s="196"/>
      <c r="I21" s="196"/>
      <c r="J21" s="196"/>
      <c r="K21" s="195"/>
      <c r="L21" s="195" t="s">
        <v>1656</v>
      </c>
      <c r="M21" s="228"/>
      <c r="N21" s="208"/>
    </row>
    <row r="22" spans="1:14" s="54" customFormat="1">
      <c r="A22" s="51">
        <v>16</v>
      </c>
      <c r="B22" s="195" t="s">
        <v>236</v>
      </c>
      <c r="C22" s="195" t="s">
        <v>16</v>
      </c>
      <c r="D22" s="196"/>
      <c r="E22" s="196" t="s">
        <v>30</v>
      </c>
      <c r="F22" s="196"/>
      <c r="G22" s="196"/>
      <c r="H22" s="196" t="s">
        <v>30</v>
      </c>
      <c r="I22" s="196"/>
      <c r="J22" s="196"/>
      <c r="K22" s="195">
        <v>32</v>
      </c>
      <c r="L22" s="195" t="s">
        <v>1659</v>
      </c>
      <c r="M22" s="228" t="s">
        <v>237</v>
      </c>
      <c r="N22" s="208"/>
    </row>
    <row r="23" spans="1:14" s="54" customFormat="1">
      <c r="A23" s="51">
        <v>17</v>
      </c>
      <c r="B23" s="195" t="s">
        <v>223</v>
      </c>
      <c r="C23" s="195" t="s">
        <v>16</v>
      </c>
      <c r="D23" s="196"/>
      <c r="E23" s="196"/>
      <c r="F23" s="196"/>
      <c r="G23" s="196"/>
      <c r="H23" s="196"/>
      <c r="I23" s="196"/>
      <c r="J23" s="196" t="s">
        <v>30</v>
      </c>
      <c r="K23" s="195">
        <v>6</v>
      </c>
      <c r="L23" s="195" t="s">
        <v>1660</v>
      </c>
      <c r="M23" s="228" t="s">
        <v>224</v>
      </c>
      <c r="N23" s="208"/>
    </row>
    <row r="24" spans="1:14" s="54" customFormat="1">
      <c r="A24" s="51">
        <v>18</v>
      </c>
      <c r="B24" s="195" t="s">
        <v>1228</v>
      </c>
      <c r="C24" s="195" t="s">
        <v>1225</v>
      </c>
      <c r="D24" s="196"/>
      <c r="E24" s="196"/>
      <c r="F24" s="196"/>
      <c r="G24" s="196" t="s">
        <v>30</v>
      </c>
      <c r="H24" s="196"/>
      <c r="I24" s="196"/>
      <c r="J24" s="196"/>
      <c r="K24" s="195"/>
      <c r="L24" s="195" t="s">
        <v>1661</v>
      </c>
      <c r="M24" s="228" t="s">
        <v>1239</v>
      </c>
      <c r="N24" s="265"/>
    </row>
    <row r="25" spans="1:14" s="229" customFormat="1">
      <c r="A25" s="227">
        <v>19</v>
      </c>
      <c r="B25" s="195" t="s">
        <v>216</v>
      </c>
      <c r="C25" s="195" t="s">
        <v>16</v>
      </c>
      <c r="D25" s="196" t="s">
        <v>30</v>
      </c>
      <c r="E25" s="196"/>
      <c r="F25" s="196"/>
      <c r="G25" s="196" t="s">
        <v>30</v>
      </c>
      <c r="H25" s="196"/>
      <c r="I25" s="196"/>
      <c r="J25" s="196"/>
      <c r="K25" s="195">
        <v>21</v>
      </c>
      <c r="L25" s="195" t="s">
        <v>1662</v>
      </c>
      <c r="M25" s="228" t="s">
        <v>263</v>
      </c>
      <c r="N25" s="208"/>
    </row>
    <row r="26" spans="1:14" s="54" customFormat="1">
      <c r="A26" s="51">
        <v>20</v>
      </c>
      <c r="B26" s="195" t="s">
        <v>201</v>
      </c>
      <c r="C26" s="195" t="s">
        <v>16</v>
      </c>
      <c r="D26" s="196"/>
      <c r="E26" s="196"/>
      <c r="F26" s="196"/>
      <c r="G26" s="196"/>
      <c r="H26" s="196"/>
      <c r="I26" s="196"/>
      <c r="J26" s="196" t="s">
        <v>30</v>
      </c>
      <c r="K26" s="195">
        <v>1</v>
      </c>
      <c r="L26" s="195" t="s">
        <v>1663</v>
      </c>
      <c r="M26" s="228" t="s">
        <v>202</v>
      </c>
      <c r="N26" s="208"/>
    </row>
    <row r="27" spans="1:14" s="54" customFormat="1">
      <c r="A27" s="51">
        <v>21</v>
      </c>
      <c r="B27" s="195" t="s">
        <v>219</v>
      </c>
      <c r="C27" s="195" t="s">
        <v>16</v>
      </c>
      <c r="D27" s="196"/>
      <c r="E27" s="196"/>
      <c r="F27" s="196"/>
      <c r="G27" s="196"/>
      <c r="H27" s="196"/>
      <c r="I27" s="196"/>
      <c r="J27" s="196" t="s">
        <v>30</v>
      </c>
      <c r="K27" s="195">
        <v>33</v>
      </c>
      <c r="L27" s="195" t="s">
        <v>1664</v>
      </c>
      <c r="M27" s="228" t="s">
        <v>220</v>
      </c>
      <c r="N27" s="208"/>
    </row>
    <row r="28" spans="1:14" s="54" customFormat="1">
      <c r="A28" s="51">
        <v>22</v>
      </c>
      <c r="B28" s="195" t="s">
        <v>261</v>
      </c>
      <c r="C28" s="195" t="s">
        <v>16</v>
      </c>
      <c r="D28" s="196"/>
      <c r="E28" s="196"/>
      <c r="F28" s="196"/>
      <c r="G28" s="196"/>
      <c r="H28" s="196"/>
      <c r="I28" s="196" t="s">
        <v>30</v>
      </c>
      <c r="J28" s="196"/>
      <c r="K28" s="195">
        <v>12</v>
      </c>
      <c r="L28" s="195" t="s">
        <v>1665</v>
      </c>
      <c r="M28" s="228" t="s">
        <v>262</v>
      </c>
      <c r="N28" s="208"/>
    </row>
    <row r="29" spans="1:14" s="54" customFormat="1">
      <c r="A29" s="51">
        <v>23</v>
      </c>
      <c r="B29" s="195" t="s">
        <v>251</v>
      </c>
      <c r="C29" s="195" t="s">
        <v>16</v>
      </c>
      <c r="D29" s="196"/>
      <c r="E29" s="196"/>
      <c r="F29" s="196"/>
      <c r="G29" s="196" t="s">
        <v>30</v>
      </c>
      <c r="H29" s="196"/>
      <c r="I29" s="196"/>
      <c r="J29" s="196"/>
      <c r="K29" s="195">
        <v>11</v>
      </c>
      <c r="L29" s="195" t="s">
        <v>1569</v>
      </c>
      <c r="M29" s="228" t="s">
        <v>252</v>
      </c>
      <c r="N29" s="208"/>
    </row>
    <row r="30" spans="1:14" s="54" customFormat="1">
      <c r="A30" s="51">
        <v>24</v>
      </c>
      <c r="B30" s="195" t="s">
        <v>253</v>
      </c>
      <c r="C30" s="195" t="s">
        <v>16</v>
      </c>
      <c r="D30" s="196"/>
      <c r="E30" s="196"/>
      <c r="F30" s="196"/>
      <c r="G30" s="196" t="s">
        <v>30</v>
      </c>
      <c r="H30" s="196"/>
      <c r="I30" s="196"/>
      <c r="J30" s="196"/>
      <c r="K30" s="195">
        <v>3</v>
      </c>
      <c r="L30" s="195" t="s">
        <v>1666</v>
      </c>
      <c r="M30" s="228" t="s">
        <v>254</v>
      </c>
      <c r="N30" s="208"/>
    </row>
    <row r="31" spans="1:14" s="54" customFormat="1">
      <c r="A31" s="51">
        <v>25</v>
      </c>
      <c r="B31" s="195" t="s">
        <v>227</v>
      </c>
      <c r="C31" s="195" t="s">
        <v>16</v>
      </c>
      <c r="D31" s="196"/>
      <c r="E31" s="196"/>
      <c r="F31" s="196"/>
      <c r="G31" s="196"/>
      <c r="H31" s="196"/>
      <c r="I31" s="196"/>
      <c r="J31" s="196" t="s">
        <v>30</v>
      </c>
      <c r="K31" s="195">
        <v>19</v>
      </c>
      <c r="L31" s="195" t="s">
        <v>1667</v>
      </c>
      <c r="M31" s="228" t="s">
        <v>228</v>
      </c>
      <c r="N31" s="208"/>
    </row>
    <row r="32" spans="1:14" s="54" customFormat="1">
      <c r="A32" s="51">
        <v>26</v>
      </c>
      <c r="B32" s="195" t="s">
        <v>217</v>
      </c>
      <c r="C32" s="195" t="s">
        <v>16</v>
      </c>
      <c r="D32" s="196"/>
      <c r="E32" s="196"/>
      <c r="F32" s="196"/>
      <c r="G32" s="196" t="s">
        <v>30</v>
      </c>
      <c r="H32" s="196"/>
      <c r="I32" s="196"/>
      <c r="J32" s="196"/>
      <c r="K32" s="195">
        <v>7</v>
      </c>
      <c r="L32" s="195" t="s">
        <v>1668</v>
      </c>
      <c r="M32" s="228" t="s">
        <v>218</v>
      </c>
      <c r="N32" s="208"/>
    </row>
    <row r="33" spans="1:14" s="54" customFormat="1">
      <c r="A33" s="51">
        <v>27</v>
      </c>
      <c r="B33" s="195" t="s">
        <v>199</v>
      </c>
      <c r="C33" s="195" t="s">
        <v>16</v>
      </c>
      <c r="D33" s="196"/>
      <c r="E33" s="196" t="s">
        <v>30</v>
      </c>
      <c r="F33" s="196"/>
      <c r="G33" s="196" t="s">
        <v>30</v>
      </c>
      <c r="H33" s="196"/>
      <c r="I33" s="196"/>
      <c r="J33" s="196"/>
      <c r="K33" s="195">
        <v>11</v>
      </c>
      <c r="L33" s="195" t="s">
        <v>1669</v>
      </c>
      <c r="M33" s="228" t="s">
        <v>200</v>
      </c>
      <c r="N33" s="208"/>
    </row>
    <row r="34" spans="1:14" s="54" customFormat="1">
      <c r="A34" s="51">
        <v>28</v>
      </c>
      <c r="B34" s="195" t="s">
        <v>212</v>
      </c>
      <c r="C34" s="195" t="s">
        <v>16</v>
      </c>
      <c r="D34" s="196" t="s">
        <v>30</v>
      </c>
      <c r="E34" s="196"/>
      <c r="F34" s="196"/>
      <c r="G34" s="196"/>
      <c r="H34" s="196"/>
      <c r="I34" s="196"/>
      <c r="J34" s="196" t="s">
        <v>30</v>
      </c>
      <c r="K34" s="195">
        <v>39</v>
      </c>
      <c r="L34" s="195" t="s">
        <v>1670</v>
      </c>
      <c r="M34" s="228" t="s">
        <v>213</v>
      </c>
      <c r="N34" s="208"/>
    </row>
    <row r="35" spans="1:14" s="54" customFormat="1">
      <c r="A35" s="51">
        <v>29</v>
      </c>
      <c r="B35" s="195" t="s">
        <v>242</v>
      </c>
      <c r="C35" s="195" t="s">
        <v>16</v>
      </c>
      <c r="D35" s="196"/>
      <c r="E35" s="196"/>
      <c r="F35" s="196"/>
      <c r="G35" s="196"/>
      <c r="H35" s="196"/>
      <c r="I35" s="196" t="s">
        <v>30</v>
      </c>
      <c r="J35" s="196"/>
      <c r="K35" s="195">
        <v>13</v>
      </c>
      <c r="L35" s="195" t="s">
        <v>1671</v>
      </c>
      <c r="M35" s="228" t="s">
        <v>243</v>
      </c>
      <c r="N35" s="208"/>
    </row>
    <row r="36" spans="1:14" s="54" customFormat="1">
      <c r="A36" s="51">
        <v>30</v>
      </c>
      <c r="B36" s="195" t="s">
        <v>1672</v>
      </c>
      <c r="C36" s="195" t="s">
        <v>16</v>
      </c>
      <c r="D36" s="196"/>
      <c r="E36" s="196"/>
      <c r="F36" s="196"/>
      <c r="G36" s="196"/>
      <c r="H36" s="196"/>
      <c r="I36" s="196"/>
      <c r="J36" s="196"/>
      <c r="K36" s="195"/>
      <c r="L36" s="195" t="s">
        <v>1673</v>
      </c>
      <c r="M36" s="228"/>
      <c r="N36" s="208"/>
    </row>
    <row r="37" spans="1:14" s="54" customFormat="1">
      <c r="A37" s="51">
        <v>31</v>
      </c>
      <c r="B37" s="195" t="s">
        <v>259</v>
      </c>
      <c r="C37" s="195" t="s">
        <v>16</v>
      </c>
      <c r="D37" s="196"/>
      <c r="E37" s="196"/>
      <c r="F37" s="196"/>
      <c r="G37" s="196" t="s">
        <v>30</v>
      </c>
      <c r="H37" s="196"/>
      <c r="I37" s="196"/>
      <c r="J37" s="196"/>
      <c r="K37" s="195">
        <v>21</v>
      </c>
      <c r="L37" s="195" t="s">
        <v>1674</v>
      </c>
      <c r="M37" s="228" t="s">
        <v>260</v>
      </c>
      <c r="N37" s="208"/>
    </row>
    <row r="38" spans="1:14" s="54" customFormat="1">
      <c r="A38" s="51">
        <v>32</v>
      </c>
      <c r="B38" s="195" t="s">
        <v>1676</v>
      </c>
      <c r="C38" s="195" t="s">
        <v>16</v>
      </c>
      <c r="D38" s="196"/>
      <c r="E38" s="196"/>
      <c r="F38" s="196"/>
      <c r="G38" s="196"/>
      <c r="H38" s="196"/>
      <c r="I38" s="196"/>
      <c r="J38" s="196"/>
      <c r="K38" s="195"/>
      <c r="L38" s="195" t="s">
        <v>1677</v>
      </c>
      <c r="M38" s="228"/>
      <c r="N38" s="208"/>
    </row>
    <row r="39" spans="1:14" s="54" customFormat="1">
      <c r="A39" s="51">
        <v>33</v>
      </c>
      <c r="B39" s="195" t="s">
        <v>208</v>
      </c>
      <c r="C39" s="195" t="s">
        <v>16</v>
      </c>
      <c r="D39" s="196"/>
      <c r="E39" s="196" t="s">
        <v>30</v>
      </c>
      <c r="F39" s="196"/>
      <c r="G39" s="196" t="s">
        <v>30</v>
      </c>
      <c r="H39" s="196"/>
      <c r="I39" s="196"/>
      <c r="J39" s="196"/>
      <c r="K39" s="195">
        <v>24</v>
      </c>
      <c r="L39" s="195" t="s">
        <v>1675</v>
      </c>
      <c r="M39" s="228" t="s">
        <v>209</v>
      </c>
      <c r="N39" s="208"/>
    </row>
    <row r="40" spans="1:14" s="54" customFormat="1">
      <c r="A40" s="51">
        <v>34</v>
      </c>
      <c r="B40" s="195" t="s">
        <v>257</v>
      </c>
      <c r="C40" s="195" t="s">
        <v>16</v>
      </c>
      <c r="D40" s="196"/>
      <c r="E40" s="196"/>
      <c r="F40" s="196"/>
      <c r="G40" s="196"/>
      <c r="H40" s="196"/>
      <c r="I40" s="196" t="s">
        <v>30</v>
      </c>
      <c r="J40" s="196"/>
      <c r="K40" s="195">
        <v>21</v>
      </c>
      <c r="L40" s="195" t="s">
        <v>1678</v>
      </c>
      <c r="M40" s="228" t="s">
        <v>258</v>
      </c>
      <c r="N40" s="208"/>
    </row>
    <row r="41" spans="1:14" s="54" customFormat="1">
      <c r="A41" s="51">
        <v>35</v>
      </c>
      <c r="B41" s="195" t="s">
        <v>232</v>
      </c>
      <c r="C41" s="195" t="s">
        <v>16</v>
      </c>
      <c r="D41" s="196"/>
      <c r="E41" s="196"/>
      <c r="F41" s="196"/>
      <c r="G41" s="196"/>
      <c r="H41" s="196"/>
      <c r="I41" s="196" t="s">
        <v>30</v>
      </c>
      <c r="J41" s="196"/>
      <c r="K41" s="195">
        <v>8</v>
      </c>
      <c r="L41" s="195" t="s">
        <v>1680</v>
      </c>
      <c r="M41" s="228" t="s">
        <v>233</v>
      </c>
      <c r="N41" s="208"/>
    </row>
    <row r="42" spans="1:14" s="54" customFormat="1">
      <c r="A42" s="51">
        <v>36</v>
      </c>
      <c r="B42" s="195" t="s">
        <v>210</v>
      </c>
      <c r="C42" s="195" t="s">
        <v>16</v>
      </c>
      <c r="D42" s="196"/>
      <c r="E42" s="196"/>
      <c r="F42" s="196"/>
      <c r="G42" s="196"/>
      <c r="H42" s="196"/>
      <c r="I42" s="196"/>
      <c r="J42" s="196" t="s">
        <v>30</v>
      </c>
      <c r="K42" s="195">
        <v>7</v>
      </c>
      <c r="L42" s="195" t="s">
        <v>1681</v>
      </c>
      <c r="M42" s="228" t="s">
        <v>211</v>
      </c>
      <c r="N42" s="208"/>
    </row>
    <row r="43" spans="1:14" s="54" customFormat="1">
      <c r="A43" s="51">
        <v>37</v>
      </c>
      <c r="B43" s="195" t="s">
        <v>244</v>
      </c>
      <c r="C43" s="195" t="s">
        <v>16</v>
      </c>
      <c r="D43" s="196"/>
      <c r="E43" s="196"/>
      <c r="F43" s="196"/>
      <c r="G43" s="196" t="s">
        <v>30</v>
      </c>
      <c r="H43" s="196"/>
      <c r="I43" s="196"/>
      <c r="J43" s="196"/>
      <c r="K43" s="195">
        <v>8</v>
      </c>
      <c r="L43" s="195" t="s">
        <v>1682</v>
      </c>
      <c r="M43" s="228" t="s">
        <v>245</v>
      </c>
      <c r="N43" s="208"/>
    </row>
    <row r="44" spans="1:14" s="54" customFormat="1">
      <c r="A44" s="51">
        <v>38</v>
      </c>
      <c r="B44" s="195" t="s">
        <v>203</v>
      </c>
      <c r="C44" s="195" t="s">
        <v>16</v>
      </c>
      <c r="D44" s="196" t="s">
        <v>30</v>
      </c>
      <c r="E44" s="196"/>
      <c r="F44" s="196"/>
      <c r="G44" s="196"/>
      <c r="H44" s="196"/>
      <c r="I44" s="196" t="s">
        <v>30</v>
      </c>
      <c r="J44" s="196"/>
      <c r="K44" s="195">
        <v>7</v>
      </c>
      <c r="L44" s="195" t="s">
        <v>1685</v>
      </c>
      <c r="M44" s="228" t="s">
        <v>204</v>
      </c>
      <c r="N44" s="208"/>
    </row>
    <row r="45" spans="1:14" s="54" customFormat="1">
      <c r="A45" s="51">
        <v>39</v>
      </c>
      <c r="B45" s="195" t="s">
        <v>475</v>
      </c>
      <c r="C45" s="195" t="s">
        <v>16</v>
      </c>
      <c r="D45" s="196"/>
      <c r="E45" s="196"/>
      <c r="F45" s="196"/>
      <c r="G45" s="196"/>
      <c r="H45" s="196"/>
      <c r="I45" s="196"/>
      <c r="J45" s="196"/>
      <c r="K45" s="195"/>
      <c r="L45" s="195" t="s">
        <v>1679</v>
      </c>
      <c r="M45" s="228"/>
      <c r="N45" s="208"/>
    </row>
    <row r="46" spans="1:14" s="54" customFormat="1">
      <c r="A46" s="51">
        <v>40</v>
      </c>
      <c r="B46" s="195" t="s">
        <v>214</v>
      </c>
      <c r="C46" s="195" t="s">
        <v>16</v>
      </c>
      <c r="D46" s="196"/>
      <c r="E46" s="196"/>
      <c r="F46" s="196"/>
      <c r="G46" s="196" t="s">
        <v>30</v>
      </c>
      <c r="H46" s="196"/>
      <c r="I46" s="196"/>
      <c r="J46" s="196"/>
      <c r="K46" s="195">
        <v>7</v>
      </c>
      <c r="L46" s="195" t="s">
        <v>1686</v>
      </c>
      <c r="M46" s="228" t="s">
        <v>215</v>
      </c>
      <c r="N46" s="208"/>
    </row>
    <row r="47" spans="1:14" s="54" customFormat="1">
      <c r="A47" s="51">
        <v>41</v>
      </c>
      <c r="B47" s="195" t="s">
        <v>255</v>
      </c>
      <c r="C47" s="195" t="s">
        <v>16</v>
      </c>
      <c r="D47" s="196"/>
      <c r="E47" s="196"/>
      <c r="F47" s="196"/>
      <c r="G47" s="196"/>
      <c r="H47" s="196"/>
      <c r="I47" s="196" t="s">
        <v>30</v>
      </c>
      <c r="J47" s="196"/>
      <c r="K47" s="195">
        <v>8</v>
      </c>
      <c r="L47" s="195" t="s">
        <v>1687</v>
      </c>
      <c r="M47" s="228" t="s">
        <v>256</v>
      </c>
      <c r="N47" s="208"/>
    </row>
    <row r="48" spans="1:14" s="54" customFormat="1">
      <c r="A48" s="51">
        <v>42</v>
      </c>
      <c r="B48" s="195" t="s">
        <v>1683</v>
      </c>
      <c r="C48" s="195" t="s">
        <v>16</v>
      </c>
      <c r="D48" s="196"/>
      <c r="E48" s="196"/>
      <c r="F48" s="196"/>
      <c r="G48" s="196"/>
      <c r="H48" s="196"/>
      <c r="I48" s="196"/>
      <c r="J48" s="196"/>
      <c r="K48" s="195"/>
      <c r="L48" s="195" t="s">
        <v>1684</v>
      </c>
      <c r="M48" s="228"/>
      <c r="N48" s="52"/>
    </row>
    <row r="49" spans="1:14" s="54" customFormat="1">
      <c r="A49" s="51">
        <v>43</v>
      </c>
      <c r="B49" s="195" t="s">
        <v>240</v>
      </c>
      <c r="C49" s="195" t="s">
        <v>16</v>
      </c>
      <c r="D49" s="196" t="s">
        <v>30</v>
      </c>
      <c r="E49" s="196"/>
      <c r="F49" s="196"/>
      <c r="G49" s="196"/>
      <c r="H49" s="196"/>
      <c r="I49" s="196"/>
      <c r="J49" s="196" t="s">
        <v>30</v>
      </c>
      <c r="K49" s="195">
        <v>8</v>
      </c>
      <c r="L49" s="195" t="s">
        <v>1688</v>
      </c>
      <c r="M49" s="228" t="s">
        <v>241</v>
      </c>
      <c r="N49" s="52"/>
    </row>
    <row r="50" spans="1:14" s="54" customFormat="1">
      <c r="A50" s="64"/>
      <c r="B50" s="219"/>
      <c r="C50" s="219"/>
      <c r="D50" s="220"/>
      <c r="E50" s="220"/>
      <c r="F50" s="220"/>
      <c r="G50" s="220"/>
      <c r="H50" s="220"/>
      <c r="I50" s="220"/>
      <c r="J50" s="220"/>
      <c r="K50" s="219"/>
      <c r="L50" s="219"/>
      <c r="M50" s="266"/>
      <c r="N50" s="186"/>
    </row>
    <row r="51" spans="1:14">
      <c r="B51" s="230" t="s">
        <v>29</v>
      </c>
      <c r="C51" s="230">
        <f>COUNTA(C7:C50)</f>
        <v>43</v>
      </c>
      <c r="D51" s="230">
        <f>COUNTA(D7:D50)</f>
        <v>5</v>
      </c>
      <c r="E51" s="230">
        <f>COUNTA(E7:E50)</f>
        <v>4</v>
      </c>
      <c r="F51" s="230">
        <f>COUNTA(F7:F50)</f>
        <v>0</v>
      </c>
      <c r="G51" s="230">
        <f>COUNTA(G7:G50)</f>
        <v>12</v>
      </c>
      <c r="H51" s="230">
        <f>COUNTA(H7:H50)</f>
        <v>2</v>
      </c>
      <c r="I51" s="230">
        <f>COUNTA(I7:I50)</f>
        <v>12</v>
      </c>
      <c r="J51" s="230">
        <f>COUNTA(J7:J50)</f>
        <v>8</v>
      </c>
    </row>
  </sheetData>
  <sheetProtection password="9416" sheet="1" objects="1" scenarios="1" selectLockedCells="1" selectUnlockedCells="1"/>
  <sortState ref="B7:T49">
    <sortCondition ref="B7"/>
  </sortState>
  <customSheetViews>
    <customSheetView guid="{9BD4A53C-DAD1-421B-A345-73B3DB93BDA0}" scale="75">
      <pane xSplit="2" ySplit="6" topLeftCell="C22" activePane="bottomRight" state="frozen"/>
      <selection pane="bottomRight" activeCell="O42" sqref="O42"/>
      <pageMargins left="0.7" right="0.7" top="0.75" bottom="0.75" header="0.3" footer="0.3"/>
    </customSheetView>
  </customSheetViews>
  <mergeCells count="10">
    <mergeCell ref="B1:J1"/>
    <mergeCell ref="K5:K6"/>
    <mergeCell ref="I3:J3"/>
    <mergeCell ref="M5:N5"/>
    <mergeCell ref="L5:L6"/>
    <mergeCell ref="A5:A6"/>
    <mergeCell ref="B5:B6"/>
    <mergeCell ref="C5:C6"/>
    <mergeCell ref="D5:F5"/>
    <mergeCell ref="G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BŞU"A.Russo"</vt:lpstr>
      <vt:lpstr>Bib de colegiu - şc.prof.</vt:lpstr>
      <vt:lpstr>Bălţi</vt:lpstr>
      <vt:lpstr>Briceni</vt:lpstr>
      <vt:lpstr>Donduseni</vt:lpstr>
      <vt:lpstr>Drochia</vt:lpstr>
      <vt:lpstr>Edineţ</vt:lpstr>
      <vt:lpstr>Făleşti</vt:lpstr>
      <vt:lpstr>Floreşti</vt:lpstr>
      <vt:lpstr>Glodeni</vt:lpstr>
      <vt:lpstr>Rezina</vt:lpstr>
      <vt:lpstr>Rîşcani</vt:lpstr>
      <vt:lpstr>Sîngerei</vt:lpstr>
      <vt:lpstr>Soroca</vt:lpstr>
      <vt:lpstr>Şoldăneşti</vt:lpstr>
      <vt:lpstr>Teleneşti</vt:lpstr>
      <vt:lpstr>Ungheni</vt:lpstr>
      <vt:lpstr>Totaluri</vt:lpstr>
      <vt:lpstr>diagrame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Artiom</dc:creator>
  <cp:lastModifiedBy>supervisor</cp:lastModifiedBy>
  <dcterms:created xsi:type="dcterms:W3CDTF">2012-03-30T05:11:54Z</dcterms:created>
  <dcterms:modified xsi:type="dcterms:W3CDTF">2013-04-12T09:04:07Z</dcterms:modified>
</cp:coreProperties>
</file>